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5450" windowHeight="8955" activeTab="1"/>
  </bookViews>
  <sheets>
    <sheet name="PENTA" sheetId="1" r:id="rId1"/>
    <sheet name="TV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<sst xmlns="http://schemas.openxmlformats.org/spreadsheetml/2006/main" count="102" uniqueCount="31">
  <si>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USAQUEN</t>
  </si>
  <si>
    <t>CHAPINERO</t>
  </si>
  <si>
    <t>SANTA FE</t>
  </si>
  <si>
    <t>SAN CRISTOBAL</t>
  </si>
  <si>
    <t>USME</t>
  </si>
  <si>
    <t>TUNJUELITO</t>
  </si>
  <si>
    <t>BOSA</t>
  </si>
  <si>
    <t>KENNEDY</t>
  </si>
  <si>
    <t>FONTIBON</t>
  </si>
  <si>
    <t>ENGATIVA</t>
  </si>
  <si>
    <t>SUBA</t>
  </si>
  <si>
    <t>BARRIOS UNIDOS</t>
  </si>
  <si>
    <t>TEUSAQUILLO</t>
  </si>
  <si>
    <t>LOS MARTIRES</t>
  </si>
  <si>
    <t>ANTONIO NARIÑO</t>
  </si>
  <si>
    <t>PUENTE ARANDA</t>
  </si>
  <si>
    <t>LA CANDELARIA</t>
  </si>
  <si>
    <t>RAFAEL URIBE URIBE</t>
  </si>
  <si>
    <t>CIUDAD BOLIVAR</t>
  </si>
  <si>
    <t>SUMAPAZ</t>
  </si>
  <si>
    <t>FUERA DE BOGOTA</t>
  </si>
  <si>
    <t>Sin Dato</t>
  </si>
  <si>
    <t>TOTAL</t>
  </si>
  <si>
    <t>LOCALIDAD RESIDENCIA</t>
  </si>
  <si>
    <t>LOCALIDAD DE VACUNADORA</t>
  </si>
  <si>
    <t>% CUMP.</t>
  </si>
  <si>
    <t>% CUMPL.</t>
  </si>
  <si>
    <t>META
LOCALIDAD MSPS</t>
  </si>
  <si>
    <t>NACIMIENTOS
EEVV (2016)</t>
  </si>
  <si>
    <t>NACIMIENTOS
EEVV (2017)</t>
  </si>
  <si>
    <t>DOSIS APLICADAS
A AGOSTO_2018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</si>
</sst>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0_)"/>
    <numFmt numFmtId="185" formatCode="0.0_)"/>
    <numFmt numFmtId="186" formatCode="_([$€]* #,##0.00_);_([$€]* \(#,##0.00\);_([$€]* &quot;-&quot;??_);_(@_)"/>
    <numFmt numFmtId="187" formatCode="_-* #,##0.00\ _€_-;\-* #,##0.00\ _€_-;_-* &quot;-&quot;??\ _€_-;_-@_-"/>
    <numFmt numFmtId="188" formatCode="_-* #,##0\ _€_-;\-* #,##0\ _€_-;_-* &quot;-&quot;??\ _€_-;_-@_-"/>
    <numFmt numFmtId="189" formatCode="#,##0_ ;\-#,##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6"/>
      <color theme="1"/>
      <name val="Calibri"/>
      <family val="2"/>
    </font>
    <font>
      <b/>
      <sz val="7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86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0" xfId="0" applyNumberFormat="1" applyFont="1" applyBorder="1" applyAlignment="1">
      <alignment horizontal="center" vertical="center"/>
    </xf>
    <xf numFmtId="0" fontId="48" fillId="34" borderId="10" xfId="0" applyNumberFormat="1" applyFont="1" applyFill="1" applyBorder="1" applyAlignment="1">
      <alignment horizontal="center" vertical="center"/>
    </xf>
    <xf numFmtId="0" fontId="48" fillId="0" borderId="12" xfId="0" applyNumberFormat="1" applyFont="1" applyBorder="1" applyAlignment="1">
      <alignment horizontal="center" vertical="center"/>
    </xf>
    <xf numFmtId="0" fontId="48" fillId="34" borderId="12" xfId="0" applyNumberFormat="1" applyFont="1" applyFill="1" applyBorder="1" applyAlignment="1">
      <alignment horizontal="center" vertical="center"/>
    </xf>
    <xf numFmtId="0" fontId="48" fillId="0" borderId="13" xfId="0" applyNumberFormat="1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183" fontId="48" fillId="0" borderId="15" xfId="0" applyNumberFormat="1" applyFont="1" applyBorder="1" applyAlignment="1">
      <alignment horizontal="center" vertical="center"/>
    </xf>
    <xf numFmtId="183" fontId="48" fillId="0" borderId="16" xfId="0" applyNumberFormat="1" applyFont="1" applyBorder="1" applyAlignment="1">
      <alignment horizontal="center" vertical="center"/>
    </xf>
    <xf numFmtId="0" fontId="49" fillId="33" borderId="12" xfId="0" applyNumberFormat="1" applyFont="1" applyFill="1" applyBorder="1" applyAlignment="1">
      <alignment horizontal="center" vertical="center"/>
    </xf>
    <xf numFmtId="183" fontId="48" fillId="0" borderId="11" xfId="0" applyNumberFormat="1" applyFont="1" applyBorder="1" applyAlignment="1">
      <alignment horizontal="center" vertical="center"/>
    </xf>
    <xf numFmtId="0" fontId="48" fillId="35" borderId="12" xfId="0" applyNumberFormat="1" applyFont="1" applyFill="1" applyBorder="1" applyAlignment="1">
      <alignment horizontal="center" vertical="center"/>
    </xf>
    <xf numFmtId="0" fontId="49" fillId="33" borderId="17" xfId="0" applyNumberFormat="1" applyFont="1" applyFill="1" applyBorder="1" applyAlignment="1">
      <alignment horizontal="center" vertical="center"/>
    </xf>
    <xf numFmtId="183" fontId="49" fillId="33" borderId="16" xfId="0" applyNumberFormat="1" applyFont="1" applyFill="1" applyBorder="1" applyAlignment="1">
      <alignment horizontal="center" vertical="center"/>
    </xf>
    <xf numFmtId="183" fontId="48" fillId="0" borderId="18" xfId="0" applyNumberFormat="1" applyFont="1" applyBorder="1" applyAlignment="1">
      <alignment horizontal="center" vertical="center"/>
    </xf>
    <xf numFmtId="184" fontId="25" fillId="0" borderId="19" xfId="0" applyNumberFormat="1" applyFont="1" applyFill="1" applyBorder="1" applyAlignment="1" applyProtection="1">
      <alignment horizontal="center" vertical="center"/>
      <protection/>
    </xf>
    <xf numFmtId="183" fontId="49" fillId="35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9" fillId="3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183" fontId="49" fillId="0" borderId="16" xfId="0" applyNumberFormat="1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84" fontId="3" fillId="0" borderId="20" xfId="0" applyNumberFormat="1" applyFont="1" applyFill="1" applyBorder="1" applyAlignment="1" applyProtection="1">
      <alignment/>
      <protection/>
    </xf>
    <xf numFmtId="184" fontId="3" fillId="0" borderId="0" xfId="0" applyNumberFormat="1" applyFont="1" applyFill="1" applyBorder="1" applyAlignment="1" applyProtection="1">
      <alignment/>
      <protection/>
    </xf>
    <xf numFmtId="183" fontId="0" fillId="0" borderId="0" xfId="0" applyNumberFormat="1" applyAlignment="1">
      <alignment/>
    </xf>
    <xf numFmtId="0" fontId="52" fillId="0" borderId="14" xfId="0" applyFont="1" applyBorder="1" applyAlignment="1">
      <alignment horizontal="center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46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24" xfId="0" applyFont="1" applyFill="1" applyBorder="1" applyAlignment="1">
      <alignment horizontal="center" vertical="center" wrapText="1"/>
    </xf>
    <xf numFmtId="0" fontId="46" fillId="33" borderId="25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8" fillId="2" borderId="25" xfId="0" applyFont="1" applyFill="1" applyBorder="1" applyAlignment="1">
      <alignment horizontal="center"/>
    </xf>
    <xf numFmtId="0" fontId="48" fillId="2" borderId="26" xfId="0" applyFont="1" applyFill="1" applyBorder="1" applyAlignment="1">
      <alignment horizontal="center"/>
    </xf>
    <xf numFmtId="0" fontId="48" fillId="2" borderId="11" xfId="0" applyFont="1" applyFill="1" applyBorder="1" applyAlignment="1">
      <alignment horizontal="center"/>
    </xf>
    <xf numFmtId="0" fontId="48" fillId="2" borderId="16" xfId="0" applyFont="1" applyFill="1" applyBorder="1" applyAlignment="1">
      <alignment horizontal="center"/>
    </xf>
    <xf numFmtId="0" fontId="48" fillId="2" borderId="27" xfId="0" applyFont="1" applyFill="1" applyBorder="1" applyAlignment="1">
      <alignment horizontal="center" vertical="center"/>
    </xf>
    <xf numFmtId="0" fontId="48" fillId="2" borderId="28" xfId="0" applyFont="1" applyFill="1" applyBorder="1" applyAlignment="1">
      <alignment horizontal="center" vertical="center"/>
    </xf>
    <xf numFmtId="0" fontId="48" fillId="2" borderId="29" xfId="0" applyFont="1" applyFill="1" applyBorder="1" applyAlignment="1">
      <alignment horizontal="center" vertical="center"/>
    </xf>
    <xf numFmtId="0" fontId="48" fillId="2" borderId="30" xfId="0" applyFont="1" applyFill="1" applyBorder="1" applyAlignment="1">
      <alignment horizontal="center" vertical="center"/>
    </xf>
    <xf numFmtId="0" fontId="52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46" fillId="33" borderId="17" xfId="0" applyFont="1" applyFill="1" applyBorder="1" applyAlignment="1">
      <alignment horizontal="center" vertical="center"/>
    </xf>
    <xf numFmtId="0" fontId="46" fillId="33" borderId="37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"/>
  <sheetViews>
    <sheetView zoomScale="70" zoomScaleNormal="70" zoomScalePageLayoutView="0" workbookViewId="0" topLeftCell="A1">
      <selection activeCell="C3" sqref="C3:V24"/>
    </sheetView>
  </sheetViews>
  <sheetFormatPr defaultColWidth="11.57421875" defaultRowHeight="15"/>
  <cols>
    <col min="1" max="1" width="6.8515625" style="0" customWidth="1"/>
    <col min="2" max="2" width="17.28125" style="0" customWidth="1"/>
    <col min="3" max="15" width="8.28125" style="1" customWidth="1"/>
    <col min="16" max="16" width="8.8515625" style="1" customWidth="1"/>
    <col min="17" max="22" width="8.28125" style="1" customWidth="1"/>
    <col min="23" max="23" width="10.7109375" style="1" customWidth="1"/>
    <col min="24" max="24" width="13.7109375" style="0" customWidth="1"/>
    <col min="25" max="25" width="9.421875" style="0" customWidth="1"/>
  </cols>
  <sheetData>
    <row r="1" spans="1:25" ht="26.2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29</v>
      </c>
      <c r="Y1" s="56" t="s">
        <v>25</v>
      </c>
    </row>
    <row r="2" spans="1:25" ht="45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7" customHeight="1">
      <c r="A3" s="33" t="s">
        <v>23</v>
      </c>
      <c r="B3" s="27" t="s">
        <v>0</v>
      </c>
      <c r="C3" s="6">
        <v>2526</v>
      </c>
      <c r="D3" s="5">
        <v>501</v>
      </c>
      <c r="E3" s="5"/>
      <c r="F3" s="5">
        <v>2</v>
      </c>
      <c r="G3" s="5">
        <v>1</v>
      </c>
      <c r="H3" s="5">
        <v>2</v>
      </c>
      <c r="I3" s="5">
        <v>5</v>
      </c>
      <c r="J3" s="5">
        <v>10</v>
      </c>
      <c r="K3" s="5">
        <v>10</v>
      </c>
      <c r="L3" s="5">
        <v>8</v>
      </c>
      <c r="M3" s="5">
        <v>256</v>
      </c>
      <c r="N3" s="5">
        <v>83</v>
      </c>
      <c r="O3" s="5">
        <v>23</v>
      </c>
      <c r="P3" s="5"/>
      <c r="Q3" s="5">
        <v>2</v>
      </c>
      <c r="R3" s="5">
        <v>13</v>
      </c>
      <c r="S3" s="5"/>
      <c r="T3" s="5">
        <v>5</v>
      </c>
      <c r="U3" s="5">
        <v>4</v>
      </c>
      <c r="V3" s="5"/>
      <c r="W3" s="9">
        <f>SUM(C3:V3)</f>
        <v>3451</v>
      </c>
      <c r="X3" s="10">
        <v>5875</v>
      </c>
      <c r="Y3" s="11">
        <f>+W3*100/X3</f>
        <v>58.740425531914894</v>
      </c>
    </row>
    <row r="4" spans="1:25" s="4" customFormat="1" ht="27" customHeight="1">
      <c r="A4" s="33"/>
      <c r="B4" s="27" t="s">
        <v>1</v>
      </c>
      <c r="C4" s="5">
        <v>159</v>
      </c>
      <c r="D4" s="6">
        <v>581</v>
      </c>
      <c r="E4" s="5">
        <v>5</v>
      </c>
      <c r="F4" s="5">
        <v>1</v>
      </c>
      <c r="G4" s="5">
        <v>5</v>
      </c>
      <c r="H4" s="5">
        <v>1</v>
      </c>
      <c r="I4" s="5">
        <v>1</v>
      </c>
      <c r="J4" s="5">
        <v>1</v>
      </c>
      <c r="K4" s="5">
        <v>5</v>
      </c>
      <c r="L4" s="5">
        <v>7</v>
      </c>
      <c r="M4" s="5">
        <v>32</v>
      </c>
      <c r="N4" s="5">
        <v>59</v>
      </c>
      <c r="O4" s="5">
        <v>28</v>
      </c>
      <c r="P4" s="5"/>
      <c r="Q4" s="5">
        <v>1</v>
      </c>
      <c r="R4" s="5">
        <v>4</v>
      </c>
      <c r="S4" s="5"/>
      <c r="T4" s="5">
        <v>3</v>
      </c>
      <c r="U4" s="5">
        <v>1</v>
      </c>
      <c r="V4" s="5"/>
      <c r="W4" s="9">
        <f aca="true" t="shared" si="0" ref="W4:W24">SUM(C4:V4)</f>
        <v>894</v>
      </c>
      <c r="X4" s="10">
        <v>1949</v>
      </c>
      <c r="Y4" s="11">
        <f aca="true" t="shared" si="1" ref="Y4:Y22">+W4*100/X4</f>
        <v>45.86967675731144</v>
      </c>
    </row>
    <row r="5" spans="1:25" s="4" customFormat="1" ht="27" customHeight="1">
      <c r="A5" s="33"/>
      <c r="B5" s="27" t="s">
        <v>2</v>
      </c>
      <c r="C5" s="5">
        <v>15</v>
      </c>
      <c r="D5" s="5">
        <v>105</v>
      </c>
      <c r="E5" s="6">
        <v>313</v>
      </c>
      <c r="F5" s="5">
        <v>70</v>
      </c>
      <c r="G5" s="5"/>
      <c r="H5" s="5">
        <v>2</v>
      </c>
      <c r="I5" s="5">
        <v>3</v>
      </c>
      <c r="J5" s="5">
        <v>6</v>
      </c>
      <c r="K5" s="5">
        <v>8</v>
      </c>
      <c r="L5" s="5">
        <v>3</v>
      </c>
      <c r="M5" s="5">
        <v>7</v>
      </c>
      <c r="N5" s="5">
        <v>8</v>
      </c>
      <c r="O5" s="5">
        <v>45</v>
      </c>
      <c r="P5" s="5">
        <v>28</v>
      </c>
      <c r="Q5" s="5">
        <v>47</v>
      </c>
      <c r="R5" s="5">
        <v>21</v>
      </c>
      <c r="S5" s="5">
        <v>35</v>
      </c>
      <c r="T5" s="5">
        <v>30</v>
      </c>
      <c r="U5" s="5">
        <v>3</v>
      </c>
      <c r="V5" s="5"/>
      <c r="W5" s="9">
        <f t="shared" si="0"/>
        <v>749</v>
      </c>
      <c r="X5" s="10">
        <v>1547</v>
      </c>
      <c r="Y5" s="11">
        <f t="shared" si="1"/>
        <v>48.41628959276018</v>
      </c>
    </row>
    <row r="6" spans="1:25" s="4" customFormat="1" ht="27" customHeight="1">
      <c r="A6" s="33"/>
      <c r="B6" s="27" t="s">
        <v>3</v>
      </c>
      <c r="C6" s="5">
        <v>18</v>
      </c>
      <c r="D6" s="5">
        <v>118</v>
      </c>
      <c r="E6" s="5">
        <v>29</v>
      </c>
      <c r="F6" s="6">
        <v>1827</v>
      </c>
      <c r="G6" s="5">
        <v>52</v>
      </c>
      <c r="H6" s="5">
        <v>14</v>
      </c>
      <c r="I6" s="5">
        <v>13</v>
      </c>
      <c r="J6" s="5">
        <v>26</v>
      </c>
      <c r="K6" s="5">
        <v>5</v>
      </c>
      <c r="L6" s="5">
        <v>7</v>
      </c>
      <c r="M6" s="5">
        <v>12</v>
      </c>
      <c r="N6" s="5">
        <v>23</v>
      </c>
      <c r="O6" s="5">
        <v>89</v>
      </c>
      <c r="P6" s="5">
        <v>20</v>
      </c>
      <c r="Q6" s="5">
        <v>569</v>
      </c>
      <c r="R6" s="5">
        <v>42</v>
      </c>
      <c r="S6" s="5">
        <v>8</v>
      </c>
      <c r="T6" s="5">
        <v>335</v>
      </c>
      <c r="U6" s="5">
        <v>17</v>
      </c>
      <c r="V6" s="5"/>
      <c r="W6" s="9">
        <f t="shared" si="0"/>
        <v>3224</v>
      </c>
      <c r="X6" s="10">
        <v>5194</v>
      </c>
      <c r="Y6" s="11">
        <f t="shared" si="1"/>
        <v>62.07162110127069</v>
      </c>
    </row>
    <row r="7" spans="1:25" s="4" customFormat="1" ht="27" customHeight="1">
      <c r="A7" s="33"/>
      <c r="B7" s="27" t="s">
        <v>4</v>
      </c>
      <c r="C7" s="5">
        <v>17</v>
      </c>
      <c r="D7" s="5">
        <v>58</v>
      </c>
      <c r="E7" s="5">
        <v>4</v>
      </c>
      <c r="F7" s="5">
        <v>67</v>
      </c>
      <c r="G7" s="6">
        <v>2810</v>
      </c>
      <c r="H7" s="5">
        <v>74</v>
      </c>
      <c r="I7" s="5">
        <v>11</v>
      </c>
      <c r="J7" s="5">
        <v>33</v>
      </c>
      <c r="K7" s="5">
        <v>9</v>
      </c>
      <c r="L7" s="5">
        <v>8</v>
      </c>
      <c r="M7" s="5">
        <v>4</v>
      </c>
      <c r="N7" s="5">
        <v>20</v>
      </c>
      <c r="O7" s="5">
        <v>33</v>
      </c>
      <c r="P7" s="5">
        <v>5</v>
      </c>
      <c r="Q7" s="5">
        <v>127</v>
      </c>
      <c r="R7" s="5">
        <v>24</v>
      </c>
      <c r="S7" s="5">
        <v>2</v>
      </c>
      <c r="T7" s="5">
        <v>138</v>
      </c>
      <c r="U7" s="5">
        <v>75</v>
      </c>
      <c r="V7" s="5">
        <v>1</v>
      </c>
      <c r="W7" s="9">
        <f t="shared" si="0"/>
        <v>3520</v>
      </c>
      <c r="X7" s="10">
        <v>5195</v>
      </c>
      <c r="Y7" s="11">
        <f t="shared" si="1"/>
        <v>67.75745909528392</v>
      </c>
    </row>
    <row r="8" spans="1:25" s="4" customFormat="1" ht="27" customHeight="1">
      <c r="A8" s="33"/>
      <c r="B8" s="27" t="s">
        <v>5</v>
      </c>
      <c r="C8" s="5">
        <v>5</v>
      </c>
      <c r="D8" s="5">
        <v>27</v>
      </c>
      <c r="E8" s="5">
        <v>1</v>
      </c>
      <c r="F8" s="5">
        <v>9</v>
      </c>
      <c r="G8" s="5">
        <v>4</v>
      </c>
      <c r="H8" s="6">
        <v>907</v>
      </c>
      <c r="I8" s="5">
        <v>4</v>
      </c>
      <c r="J8" s="5">
        <v>42</v>
      </c>
      <c r="K8" s="5">
        <v>5</v>
      </c>
      <c r="L8" s="5">
        <v>2</v>
      </c>
      <c r="M8" s="5">
        <v>3</v>
      </c>
      <c r="N8" s="5">
        <v>12</v>
      </c>
      <c r="O8" s="5">
        <v>35</v>
      </c>
      <c r="P8" s="5"/>
      <c r="Q8" s="5">
        <v>63</v>
      </c>
      <c r="R8" s="5">
        <v>29</v>
      </c>
      <c r="S8" s="5"/>
      <c r="T8" s="5">
        <v>80</v>
      </c>
      <c r="U8" s="5">
        <v>54</v>
      </c>
      <c r="V8" s="5"/>
      <c r="W8" s="9">
        <f t="shared" si="0"/>
        <v>1282</v>
      </c>
      <c r="X8" s="10">
        <v>2410</v>
      </c>
      <c r="Y8" s="11">
        <f t="shared" si="1"/>
        <v>53.19502074688797</v>
      </c>
    </row>
    <row r="9" spans="1:25" s="4" customFormat="1" ht="27" customHeight="1">
      <c r="A9" s="33"/>
      <c r="B9" s="27" t="s">
        <v>6</v>
      </c>
      <c r="C9" s="5">
        <v>25</v>
      </c>
      <c r="D9" s="5">
        <v>97</v>
      </c>
      <c r="E9" s="5">
        <v>2</v>
      </c>
      <c r="F9" s="5">
        <v>28</v>
      </c>
      <c r="G9" s="5">
        <v>11</v>
      </c>
      <c r="H9" s="5">
        <v>26</v>
      </c>
      <c r="I9" s="6">
        <v>4172</v>
      </c>
      <c r="J9" s="5">
        <v>1140</v>
      </c>
      <c r="K9" s="5">
        <v>55</v>
      </c>
      <c r="L9" s="5">
        <v>20</v>
      </c>
      <c r="M9" s="5">
        <v>35</v>
      </c>
      <c r="N9" s="5">
        <v>81</v>
      </c>
      <c r="O9" s="5">
        <v>50</v>
      </c>
      <c r="P9" s="5">
        <v>6</v>
      </c>
      <c r="Q9" s="5">
        <v>46</v>
      </c>
      <c r="R9" s="5">
        <v>246</v>
      </c>
      <c r="S9" s="5"/>
      <c r="T9" s="5">
        <v>48</v>
      </c>
      <c r="U9" s="5">
        <v>116</v>
      </c>
      <c r="V9" s="5"/>
      <c r="W9" s="9">
        <f t="shared" si="0"/>
        <v>6204</v>
      </c>
      <c r="X9" s="10">
        <v>9401</v>
      </c>
      <c r="Y9" s="11">
        <f t="shared" si="1"/>
        <v>65.99297947026912</v>
      </c>
    </row>
    <row r="10" spans="1:25" s="4" customFormat="1" ht="27" customHeight="1">
      <c r="A10" s="33"/>
      <c r="B10" s="27" t="s">
        <v>7</v>
      </c>
      <c r="C10" s="5">
        <v>109</v>
      </c>
      <c r="D10" s="5">
        <v>303</v>
      </c>
      <c r="E10" s="5">
        <v>9</v>
      </c>
      <c r="F10" s="5">
        <v>26</v>
      </c>
      <c r="G10" s="5">
        <v>17</v>
      </c>
      <c r="H10" s="5">
        <v>76</v>
      </c>
      <c r="I10" s="5">
        <v>336</v>
      </c>
      <c r="J10" s="6">
        <v>5558</v>
      </c>
      <c r="K10" s="5">
        <v>243</v>
      </c>
      <c r="L10" s="5">
        <v>65</v>
      </c>
      <c r="M10" s="5">
        <v>47</v>
      </c>
      <c r="N10" s="5">
        <v>146</v>
      </c>
      <c r="O10" s="5">
        <v>376</v>
      </c>
      <c r="P10" s="5">
        <v>17</v>
      </c>
      <c r="Q10" s="5">
        <v>97</v>
      </c>
      <c r="R10" s="5">
        <v>863</v>
      </c>
      <c r="S10" s="5">
        <v>1</v>
      </c>
      <c r="T10" s="5">
        <v>63</v>
      </c>
      <c r="U10" s="5">
        <v>38</v>
      </c>
      <c r="V10" s="5"/>
      <c r="W10" s="9">
        <f t="shared" si="0"/>
        <v>8390</v>
      </c>
      <c r="X10" s="10">
        <v>13321</v>
      </c>
      <c r="Y10" s="11">
        <f t="shared" si="1"/>
        <v>62.98325951505142</v>
      </c>
    </row>
    <row r="11" spans="1:25" s="4" customFormat="1" ht="27" customHeight="1">
      <c r="A11" s="33"/>
      <c r="B11" s="27" t="s">
        <v>8</v>
      </c>
      <c r="C11" s="5">
        <v>71</v>
      </c>
      <c r="D11" s="5">
        <v>155</v>
      </c>
      <c r="E11" s="5">
        <v>1</v>
      </c>
      <c r="F11" s="5">
        <v>4</v>
      </c>
      <c r="G11" s="5"/>
      <c r="H11" s="5">
        <v>3</v>
      </c>
      <c r="I11" s="5">
        <v>6</v>
      </c>
      <c r="J11" s="5">
        <v>49</v>
      </c>
      <c r="K11" s="6">
        <v>1421</v>
      </c>
      <c r="L11" s="5">
        <v>41</v>
      </c>
      <c r="M11" s="5">
        <v>27</v>
      </c>
      <c r="N11" s="5">
        <v>78</v>
      </c>
      <c r="O11" s="5">
        <v>281</v>
      </c>
      <c r="P11" s="5"/>
      <c r="Q11" s="5">
        <v>7</v>
      </c>
      <c r="R11" s="5">
        <v>208</v>
      </c>
      <c r="S11" s="5"/>
      <c r="T11" s="5">
        <v>5</v>
      </c>
      <c r="U11" s="5">
        <v>2</v>
      </c>
      <c r="V11" s="5"/>
      <c r="W11" s="9">
        <f t="shared" si="0"/>
        <v>2359</v>
      </c>
      <c r="X11" s="10">
        <v>3752</v>
      </c>
      <c r="Y11" s="11">
        <f t="shared" si="1"/>
        <v>62.87313432835821</v>
      </c>
    </row>
    <row r="12" spans="1:25" s="4" customFormat="1" ht="27" customHeight="1">
      <c r="A12" s="33"/>
      <c r="B12" s="27" t="s">
        <v>9</v>
      </c>
      <c r="C12" s="5">
        <v>234</v>
      </c>
      <c r="D12" s="5">
        <v>397</v>
      </c>
      <c r="E12" s="5">
        <v>7</v>
      </c>
      <c r="F12" s="5">
        <v>9</v>
      </c>
      <c r="G12" s="5">
        <v>1</v>
      </c>
      <c r="H12" s="5">
        <v>18</v>
      </c>
      <c r="I12" s="5">
        <v>10</v>
      </c>
      <c r="J12" s="5">
        <v>39</v>
      </c>
      <c r="K12" s="5">
        <v>100</v>
      </c>
      <c r="L12" s="6">
        <v>3428</v>
      </c>
      <c r="M12" s="5">
        <v>169</v>
      </c>
      <c r="N12" s="5">
        <v>346</v>
      </c>
      <c r="O12" s="5">
        <v>342</v>
      </c>
      <c r="P12" s="5"/>
      <c r="Q12" s="5">
        <v>12</v>
      </c>
      <c r="R12" s="5">
        <v>107</v>
      </c>
      <c r="S12" s="5"/>
      <c r="T12" s="5">
        <v>9</v>
      </c>
      <c r="U12" s="5">
        <v>7</v>
      </c>
      <c r="V12" s="5"/>
      <c r="W12" s="9">
        <f t="shared" si="0"/>
        <v>5235</v>
      </c>
      <c r="X12" s="10">
        <v>8095</v>
      </c>
      <c r="Y12" s="11">
        <f t="shared" si="1"/>
        <v>64.66954910438542</v>
      </c>
    </row>
    <row r="13" spans="1:25" s="4" customFormat="1" ht="27" customHeight="1">
      <c r="A13" s="33"/>
      <c r="B13" s="27" t="s">
        <v>10</v>
      </c>
      <c r="C13" s="5">
        <v>1347</v>
      </c>
      <c r="D13" s="5">
        <v>538</v>
      </c>
      <c r="E13" s="5">
        <v>5</v>
      </c>
      <c r="F13" s="5">
        <v>6</v>
      </c>
      <c r="G13" s="5">
        <v>3</v>
      </c>
      <c r="H13" s="5">
        <v>9</v>
      </c>
      <c r="I13" s="5">
        <v>16</v>
      </c>
      <c r="J13" s="5">
        <v>21</v>
      </c>
      <c r="K13" s="5">
        <v>18</v>
      </c>
      <c r="L13" s="5">
        <v>262</v>
      </c>
      <c r="M13" s="6">
        <v>5767</v>
      </c>
      <c r="N13" s="5">
        <v>254</v>
      </c>
      <c r="O13" s="5">
        <v>70</v>
      </c>
      <c r="P13" s="5">
        <v>3</v>
      </c>
      <c r="Q13" s="5">
        <v>12</v>
      </c>
      <c r="R13" s="5">
        <v>33</v>
      </c>
      <c r="S13" s="5"/>
      <c r="T13" s="5">
        <v>8</v>
      </c>
      <c r="U13" s="5">
        <v>9</v>
      </c>
      <c r="V13" s="5"/>
      <c r="W13" s="9">
        <f t="shared" si="0"/>
        <v>8381</v>
      </c>
      <c r="X13" s="10">
        <v>13158</v>
      </c>
      <c r="Y13" s="11">
        <f t="shared" si="1"/>
        <v>63.695090439276484</v>
      </c>
    </row>
    <row r="14" spans="1:25" s="4" customFormat="1" ht="27" customHeight="1">
      <c r="A14" s="33"/>
      <c r="B14" s="27" t="s">
        <v>11</v>
      </c>
      <c r="C14" s="5">
        <v>102</v>
      </c>
      <c r="D14" s="5">
        <v>194</v>
      </c>
      <c r="E14" s="5">
        <v>2</v>
      </c>
      <c r="F14" s="5">
        <v>1</v>
      </c>
      <c r="G14" s="5">
        <v>2</v>
      </c>
      <c r="H14" s="5">
        <v>4</v>
      </c>
      <c r="I14" s="5">
        <v>1</v>
      </c>
      <c r="J14" s="5">
        <v>4</v>
      </c>
      <c r="K14" s="5">
        <v>15</v>
      </c>
      <c r="L14" s="5">
        <v>51</v>
      </c>
      <c r="M14" s="5">
        <v>20</v>
      </c>
      <c r="N14" s="6">
        <v>258</v>
      </c>
      <c r="O14" s="5">
        <v>81</v>
      </c>
      <c r="P14" s="5">
        <v>1</v>
      </c>
      <c r="Q14" s="5">
        <v>2</v>
      </c>
      <c r="R14" s="5">
        <v>22</v>
      </c>
      <c r="S14" s="5"/>
      <c r="T14" s="5">
        <v>6</v>
      </c>
      <c r="U14" s="5">
        <v>3</v>
      </c>
      <c r="V14" s="5"/>
      <c r="W14" s="9">
        <f t="shared" si="0"/>
        <v>769</v>
      </c>
      <c r="X14" s="10">
        <v>1445</v>
      </c>
      <c r="Y14" s="11">
        <f t="shared" si="1"/>
        <v>53.21799307958477</v>
      </c>
    </row>
    <row r="15" spans="1:25" s="4" customFormat="1" ht="27" customHeight="1">
      <c r="A15" s="33"/>
      <c r="B15" s="27" t="s">
        <v>12</v>
      </c>
      <c r="C15" s="5">
        <v>82</v>
      </c>
      <c r="D15" s="5">
        <v>243</v>
      </c>
      <c r="E15" s="5">
        <v>8</v>
      </c>
      <c r="F15" s="5">
        <v>9</v>
      </c>
      <c r="G15" s="5">
        <v>3</v>
      </c>
      <c r="H15" s="5">
        <v>4</v>
      </c>
      <c r="I15" s="5">
        <v>1</v>
      </c>
      <c r="J15" s="5">
        <v>5</v>
      </c>
      <c r="K15" s="5">
        <v>26</v>
      </c>
      <c r="L15" s="5">
        <v>10</v>
      </c>
      <c r="M15" s="5">
        <v>34</v>
      </c>
      <c r="N15" s="5">
        <v>31</v>
      </c>
      <c r="O15" s="6">
        <v>159</v>
      </c>
      <c r="P15" s="5">
        <v>9</v>
      </c>
      <c r="Q15" s="5">
        <v>8</v>
      </c>
      <c r="R15" s="5">
        <v>43</v>
      </c>
      <c r="S15" s="5"/>
      <c r="T15" s="5">
        <v>5</v>
      </c>
      <c r="U15" s="5">
        <v>3</v>
      </c>
      <c r="V15" s="5"/>
      <c r="W15" s="9">
        <f t="shared" si="0"/>
        <v>683</v>
      </c>
      <c r="X15" s="10">
        <v>1163</v>
      </c>
      <c r="Y15" s="11">
        <f t="shared" si="1"/>
        <v>58.7274290627687</v>
      </c>
    </row>
    <row r="16" spans="1:25" s="4" customFormat="1" ht="27" customHeight="1">
      <c r="A16" s="33"/>
      <c r="B16" s="27" t="s">
        <v>13</v>
      </c>
      <c r="C16" s="5">
        <v>12</v>
      </c>
      <c r="D16" s="5">
        <v>73</v>
      </c>
      <c r="E16" s="5">
        <v>14</v>
      </c>
      <c r="F16" s="5">
        <v>17</v>
      </c>
      <c r="G16" s="5"/>
      <c r="H16" s="5">
        <v>5</v>
      </c>
      <c r="I16" s="5">
        <v>3</v>
      </c>
      <c r="J16" s="5">
        <v>10</v>
      </c>
      <c r="K16" s="5">
        <v>5</v>
      </c>
      <c r="L16" s="5">
        <v>2</v>
      </c>
      <c r="M16" s="5">
        <v>4</v>
      </c>
      <c r="N16" s="5">
        <v>7</v>
      </c>
      <c r="O16" s="5">
        <v>43</v>
      </c>
      <c r="P16" s="6">
        <v>223</v>
      </c>
      <c r="Q16" s="5">
        <v>63</v>
      </c>
      <c r="R16" s="5">
        <v>52</v>
      </c>
      <c r="S16" s="5"/>
      <c r="T16" s="5">
        <v>37</v>
      </c>
      <c r="U16" s="5">
        <v>1</v>
      </c>
      <c r="V16" s="5"/>
      <c r="W16" s="9">
        <f t="shared" si="0"/>
        <v>571</v>
      </c>
      <c r="X16" s="10">
        <v>1032</v>
      </c>
      <c r="Y16" s="11">
        <f t="shared" si="1"/>
        <v>55.32945736434109</v>
      </c>
    </row>
    <row r="17" spans="1:25" s="4" customFormat="1" ht="27" customHeight="1">
      <c r="A17" s="33"/>
      <c r="B17" s="27" t="s">
        <v>14</v>
      </c>
      <c r="C17" s="5">
        <v>7</v>
      </c>
      <c r="D17" s="5">
        <v>30</v>
      </c>
      <c r="E17" s="5">
        <v>5</v>
      </c>
      <c r="F17" s="5">
        <v>41</v>
      </c>
      <c r="G17" s="5">
        <v>3</v>
      </c>
      <c r="H17" s="5">
        <v>5</v>
      </c>
      <c r="I17" s="5">
        <v>1</v>
      </c>
      <c r="J17" s="5">
        <v>8</v>
      </c>
      <c r="K17" s="5">
        <v>6</v>
      </c>
      <c r="L17" s="5">
        <v>1</v>
      </c>
      <c r="M17" s="5">
        <v>4</v>
      </c>
      <c r="N17" s="5">
        <v>6</v>
      </c>
      <c r="O17" s="5">
        <v>24</v>
      </c>
      <c r="P17" s="5">
        <v>5</v>
      </c>
      <c r="Q17" s="6">
        <v>264</v>
      </c>
      <c r="R17" s="5">
        <v>20</v>
      </c>
      <c r="S17" s="5">
        <v>3</v>
      </c>
      <c r="T17" s="5">
        <v>147</v>
      </c>
      <c r="U17" s="5">
        <v>9</v>
      </c>
      <c r="V17" s="5"/>
      <c r="W17" s="9">
        <f t="shared" si="0"/>
        <v>589</v>
      </c>
      <c r="X17" s="10">
        <v>1036</v>
      </c>
      <c r="Y17" s="11">
        <f t="shared" si="1"/>
        <v>56.85328185328186</v>
      </c>
    </row>
    <row r="18" spans="1:25" s="4" customFormat="1" ht="27" customHeight="1">
      <c r="A18" s="33"/>
      <c r="B18" s="27" t="s">
        <v>15</v>
      </c>
      <c r="C18" s="5">
        <v>27</v>
      </c>
      <c r="D18" s="5">
        <v>128</v>
      </c>
      <c r="E18" s="5">
        <v>1</v>
      </c>
      <c r="F18" s="5">
        <v>11</v>
      </c>
      <c r="G18" s="5">
        <v>5</v>
      </c>
      <c r="H18" s="5">
        <v>32</v>
      </c>
      <c r="I18" s="5">
        <v>13</v>
      </c>
      <c r="J18" s="5">
        <v>159</v>
      </c>
      <c r="K18" s="5">
        <v>32</v>
      </c>
      <c r="L18" s="5">
        <v>8</v>
      </c>
      <c r="M18" s="5">
        <v>13</v>
      </c>
      <c r="N18" s="5">
        <v>39</v>
      </c>
      <c r="O18" s="5">
        <v>134</v>
      </c>
      <c r="P18" s="5">
        <v>12</v>
      </c>
      <c r="Q18" s="5">
        <v>165</v>
      </c>
      <c r="R18" s="6">
        <v>645</v>
      </c>
      <c r="S18" s="5">
        <v>1</v>
      </c>
      <c r="T18" s="5">
        <v>67</v>
      </c>
      <c r="U18" s="5">
        <v>10</v>
      </c>
      <c r="V18" s="5"/>
      <c r="W18" s="9">
        <f t="shared" si="0"/>
        <v>1502</v>
      </c>
      <c r="X18" s="10">
        <v>2404</v>
      </c>
      <c r="Y18" s="11">
        <f t="shared" si="1"/>
        <v>62.47920133111481</v>
      </c>
    </row>
    <row r="19" spans="1:25" s="4" customFormat="1" ht="27" customHeight="1">
      <c r="A19" s="33"/>
      <c r="B19" s="27" t="s">
        <v>16</v>
      </c>
      <c r="C19" s="5">
        <v>4</v>
      </c>
      <c r="D19" s="5">
        <v>24</v>
      </c>
      <c r="E19" s="5">
        <v>10</v>
      </c>
      <c r="F19" s="5">
        <v>4</v>
      </c>
      <c r="G19" s="5"/>
      <c r="H19" s="5"/>
      <c r="I19" s="5"/>
      <c r="J19" s="5">
        <v>2</v>
      </c>
      <c r="K19" s="5"/>
      <c r="L19" s="5">
        <v>1</v>
      </c>
      <c r="M19" s="5">
        <v>1</v>
      </c>
      <c r="N19" s="5">
        <v>3</v>
      </c>
      <c r="O19" s="5">
        <v>8</v>
      </c>
      <c r="P19" s="5">
        <v>1</v>
      </c>
      <c r="Q19" s="5">
        <v>2</v>
      </c>
      <c r="R19" s="5">
        <v>1</v>
      </c>
      <c r="S19" s="6">
        <v>29</v>
      </c>
      <c r="T19" s="5">
        <v>3</v>
      </c>
      <c r="U19" s="5"/>
      <c r="V19" s="5"/>
      <c r="W19" s="9">
        <f t="shared" si="0"/>
        <v>93</v>
      </c>
      <c r="X19" s="10">
        <v>289</v>
      </c>
      <c r="Y19" s="11">
        <f t="shared" si="1"/>
        <v>32.17993079584775</v>
      </c>
    </row>
    <row r="20" spans="1:25" s="4" customFormat="1" ht="27" customHeight="1">
      <c r="A20" s="33"/>
      <c r="B20" s="27" t="s">
        <v>17</v>
      </c>
      <c r="C20" s="5">
        <v>24</v>
      </c>
      <c r="D20" s="5">
        <v>92</v>
      </c>
      <c r="E20" s="5">
        <v>5</v>
      </c>
      <c r="F20" s="5">
        <v>128</v>
      </c>
      <c r="G20" s="5">
        <v>83</v>
      </c>
      <c r="H20" s="5">
        <v>243</v>
      </c>
      <c r="I20" s="5">
        <v>12</v>
      </c>
      <c r="J20" s="5">
        <v>28</v>
      </c>
      <c r="K20" s="5">
        <v>4</v>
      </c>
      <c r="L20" s="5">
        <v>5</v>
      </c>
      <c r="M20" s="5">
        <v>9</v>
      </c>
      <c r="N20" s="5">
        <v>24</v>
      </c>
      <c r="O20" s="5">
        <v>59</v>
      </c>
      <c r="P20" s="5">
        <v>11</v>
      </c>
      <c r="Q20" s="5">
        <v>380</v>
      </c>
      <c r="R20" s="5">
        <v>44</v>
      </c>
      <c r="S20" s="5"/>
      <c r="T20" s="6">
        <v>1930</v>
      </c>
      <c r="U20" s="5">
        <v>33</v>
      </c>
      <c r="V20" s="5"/>
      <c r="W20" s="9">
        <f t="shared" si="0"/>
        <v>3114</v>
      </c>
      <c r="X20" s="10">
        <v>4671</v>
      </c>
      <c r="Y20" s="11">
        <f t="shared" si="1"/>
        <v>66.66666666666667</v>
      </c>
    </row>
    <row r="21" spans="1:25" s="4" customFormat="1" ht="27" customHeight="1">
      <c r="A21" s="33"/>
      <c r="B21" s="27" t="s">
        <v>18</v>
      </c>
      <c r="C21" s="5">
        <v>28</v>
      </c>
      <c r="D21" s="5">
        <v>94</v>
      </c>
      <c r="E21" s="5">
        <v>9</v>
      </c>
      <c r="F21" s="5">
        <v>47</v>
      </c>
      <c r="G21" s="5">
        <v>49</v>
      </c>
      <c r="H21" s="5">
        <v>283</v>
      </c>
      <c r="I21" s="5">
        <v>112</v>
      </c>
      <c r="J21" s="5">
        <v>205</v>
      </c>
      <c r="K21" s="5">
        <v>19</v>
      </c>
      <c r="L21" s="5">
        <v>10</v>
      </c>
      <c r="M21" s="5">
        <v>23</v>
      </c>
      <c r="N21" s="5">
        <v>40</v>
      </c>
      <c r="O21" s="5">
        <v>79</v>
      </c>
      <c r="P21" s="5">
        <v>7</v>
      </c>
      <c r="Q21" s="5">
        <v>127</v>
      </c>
      <c r="R21" s="5">
        <v>80</v>
      </c>
      <c r="S21" s="5"/>
      <c r="T21" s="5">
        <v>236</v>
      </c>
      <c r="U21" s="6">
        <v>4817</v>
      </c>
      <c r="V21" s="5"/>
      <c r="W21" s="9">
        <f t="shared" si="0"/>
        <v>6265</v>
      </c>
      <c r="X21" s="10">
        <v>9409</v>
      </c>
      <c r="Y21" s="11">
        <f t="shared" si="1"/>
        <v>66.58518439791689</v>
      </c>
    </row>
    <row r="22" spans="1:25" s="4" customFormat="1" ht="27" customHeight="1">
      <c r="A22" s="33"/>
      <c r="B22" s="27" t="s">
        <v>19</v>
      </c>
      <c r="C22" s="5"/>
      <c r="D22" s="5"/>
      <c r="E22" s="5"/>
      <c r="F22" s="5"/>
      <c r="G22" s="5">
        <v>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19</v>
      </c>
      <c r="W22" s="9">
        <f t="shared" si="0"/>
        <v>21</v>
      </c>
      <c r="X22" s="10">
        <v>30</v>
      </c>
      <c r="Y22" s="11">
        <f t="shared" si="1"/>
        <v>70</v>
      </c>
    </row>
    <row r="23" spans="1:25" s="4" customFormat="1" ht="27" customHeight="1">
      <c r="A23" s="34"/>
      <c r="B23" s="27" t="s">
        <v>20</v>
      </c>
      <c r="C23" s="7">
        <v>332</v>
      </c>
      <c r="D23" s="7">
        <v>302</v>
      </c>
      <c r="E23" s="7">
        <v>21</v>
      </c>
      <c r="F23" s="7">
        <v>66</v>
      </c>
      <c r="G23" s="7">
        <v>51</v>
      </c>
      <c r="H23" s="7">
        <v>107</v>
      </c>
      <c r="I23" s="7">
        <v>563</v>
      </c>
      <c r="J23" s="7">
        <v>436</v>
      </c>
      <c r="K23" s="7">
        <v>278</v>
      </c>
      <c r="L23" s="7">
        <v>174</v>
      </c>
      <c r="M23" s="7">
        <v>178</v>
      </c>
      <c r="N23" s="7">
        <v>140</v>
      </c>
      <c r="O23" s="7">
        <v>173</v>
      </c>
      <c r="P23" s="7">
        <v>17</v>
      </c>
      <c r="Q23" s="7">
        <v>73</v>
      </c>
      <c r="R23" s="7">
        <v>326</v>
      </c>
      <c r="S23" s="7">
        <v>3</v>
      </c>
      <c r="T23" s="7">
        <v>145</v>
      </c>
      <c r="U23" s="7">
        <v>212</v>
      </c>
      <c r="V23" s="15"/>
      <c r="W23" s="9">
        <f t="shared" si="0"/>
        <v>3597</v>
      </c>
      <c r="X23" s="48"/>
      <c r="Y23" s="49"/>
    </row>
    <row r="24" spans="1:25" s="4" customFormat="1" ht="27" customHeight="1">
      <c r="A24" s="34"/>
      <c r="B24" s="2" t="s">
        <v>21</v>
      </c>
      <c r="C24" s="7">
        <v>22</v>
      </c>
      <c r="D24" s="7">
        <v>31</v>
      </c>
      <c r="E24" s="7">
        <v>1</v>
      </c>
      <c r="F24" s="7">
        <v>3</v>
      </c>
      <c r="G24" s="7">
        <v>1</v>
      </c>
      <c r="H24" s="7"/>
      <c r="I24" s="7">
        <v>3</v>
      </c>
      <c r="J24" s="7">
        <v>23</v>
      </c>
      <c r="K24" s="7">
        <v>16</v>
      </c>
      <c r="L24" s="7">
        <v>1</v>
      </c>
      <c r="M24" s="7">
        <v>11</v>
      </c>
      <c r="N24" s="7">
        <v>25</v>
      </c>
      <c r="O24" s="7">
        <v>14</v>
      </c>
      <c r="P24" s="7">
        <v>5</v>
      </c>
      <c r="Q24" s="7">
        <v>5</v>
      </c>
      <c r="R24" s="7">
        <v>2</v>
      </c>
      <c r="S24" s="7"/>
      <c r="T24" s="7">
        <v>2</v>
      </c>
      <c r="U24" s="7">
        <v>11</v>
      </c>
      <c r="V24" s="15"/>
      <c r="W24" s="9">
        <f t="shared" si="0"/>
        <v>176</v>
      </c>
      <c r="X24" s="50"/>
      <c r="Y24" s="51"/>
    </row>
    <row r="25" spans="1:25" s="4" customFormat="1" ht="22.5" customHeight="1" thickBot="1">
      <c r="A25" s="35"/>
      <c r="B25" s="21" t="s">
        <v>22</v>
      </c>
      <c r="C25" s="22">
        <f>SUM(C3:C24)</f>
        <v>5166</v>
      </c>
      <c r="D25" s="22">
        <f aca="true" t="shared" si="2" ref="D25:W25">SUM(D3:D24)</f>
        <v>4091</v>
      </c>
      <c r="E25" s="22">
        <f t="shared" si="2"/>
        <v>452</v>
      </c>
      <c r="F25" s="22">
        <f t="shared" si="2"/>
        <v>2376</v>
      </c>
      <c r="G25" s="22">
        <f t="shared" si="2"/>
        <v>3103</v>
      </c>
      <c r="H25" s="22">
        <f t="shared" si="2"/>
        <v>1815</v>
      </c>
      <c r="I25" s="22">
        <f t="shared" si="2"/>
        <v>5286</v>
      </c>
      <c r="J25" s="22">
        <f t="shared" si="2"/>
        <v>7805</v>
      </c>
      <c r="K25" s="22">
        <f t="shared" si="2"/>
        <v>2280</v>
      </c>
      <c r="L25" s="22">
        <f t="shared" si="2"/>
        <v>4114</v>
      </c>
      <c r="M25" s="22">
        <f t="shared" si="2"/>
        <v>6656</v>
      </c>
      <c r="N25" s="22">
        <f t="shared" si="2"/>
        <v>1683</v>
      </c>
      <c r="O25" s="22">
        <f t="shared" si="2"/>
        <v>2146</v>
      </c>
      <c r="P25" s="22">
        <f t="shared" si="2"/>
        <v>370</v>
      </c>
      <c r="Q25" s="22">
        <f t="shared" si="2"/>
        <v>2072</v>
      </c>
      <c r="R25" s="22">
        <f t="shared" si="2"/>
        <v>2825</v>
      </c>
      <c r="S25" s="22">
        <f t="shared" si="2"/>
        <v>82</v>
      </c>
      <c r="T25" s="22">
        <f t="shared" si="2"/>
        <v>3302</v>
      </c>
      <c r="U25" s="22">
        <f t="shared" si="2"/>
        <v>5425</v>
      </c>
      <c r="V25" s="22">
        <f t="shared" si="2"/>
        <v>20</v>
      </c>
      <c r="W25" s="22">
        <f t="shared" si="2"/>
        <v>61069</v>
      </c>
      <c r="X25" s="23">
        <f>SUM(X3:X24)</f>
        <v>91376</v>
      </c>
      <c r="Y25" s="24">
        <f>(SUM(W3:W22))*100/X25</f>
        <v>62.70355454386272</v>
      </c>
    </row>
    <row r="26" spans="1:25" ht="33.75" customHeight="1">
      <c r="A26" s="40" t="s">
        <v>27</v>
      </c>
      <c r="B26" s="41"/>
      <c r="C26" s="7">
        <v>7524</v>
      </c>
      <c r="D26" s="7">
        <v>6241</v>
      </c>
      <c r="E26" s="7">
        <v>780</v>
      </c>
      <c r="F26" s="7">
        <v>3873</v>
      </c>
      <c r="G26" s="7">
        <v>4973</v>
      </c>
      <c r="H26" s="7">
        <v>2910</v>
      </c>
      <c r="I26" s="7">
        <v>8500</v>
      </c>
      <c r="J26" s="7">
        <v>13000</v>
      </c>
      <c r="K26" s="7">
        <v>3800</v>
      </c>
      <c r="L26" s="7">
        <v>7215</v>
      </c>
      <c r="M26" s="7">
        <v>10558</v>
      </c>
      <c r="N26" s="7">
        <v>3303</v>
      </c>
      <c r="O26" s="7">
        <v>4657</v>
      </c>
      <c r="P26" s="7">
        <v>600</v>
      </c>
      <c r="Q26" s="7">
        <v>5043</v>
      </c>
      <c r="R26" s="7">
        <v>6679</v>
      </c>
      <c r="S26" s="7">
        <v>110</v>
      </c>
      <c r="T26" s="7">
        <v>6587</v>
      </c>
      <c r="U26" s="7">
        <v>8559</v>
      </c>
      <c r="V26" s="15">
        <v>25</v>
      </c>
      <c r="W26" s="9">
        <f>SUM(C26:V26)</f>
        <v>104937</v>
      </c>
      <c r="X26" s="44"/>
      <c r="Y26" s="45"/>
    </row>
    <row r="27" spans="1:25" ht="29.25" customHeight="1" thickBot="1">
      <c r="A27" s="42" t="s">
        <v>26</v>
      </c>
      <c r="B27" s="43"/>
      <c r="C27" s="14">
        <f>+C25*100/C26</f>
        <v>68.66028708133972</v>
      </c>
      <c r="D27" s="14">
        <f aca="true" t="shared" si="3" ref="D27:V27">+D25*100/D26</f>
        <v>65.55039256529402</v>
      </c>
      <c r="E27" s="14">
        <f t="shared" si="3"/>
        <v>57.94871794871795</v>
      </c>
      <c r="F27" s="14">
        <f t="shared" si="3"/>
        <v>61.347792408985285</v>
      </c>
      <c r="G27" s="14">
        <f t="shared" si="3"/>
        <v>62.39694349487231</v>
      </c>
      <c r="H27" s="14">
        <f t="shared" si="3"/>
        <v>62.371134020618555</v>
      </c>
      <c r="I27" s="14">
        <f t="shared" si="3"/>
        <v>62.188235294117646</v>
      </c>
      <c r="J27" s="14">
        <f t="shared" si="3"/>
        <v>60.03846153846154</v>
      </c>
      <c r="K27" s="14">
        <f t="shared" si="3"/>
        <v>60</v>
      </c>
      <c r="L27" s="14">
        <f t="shared" si="3"/>
        <v>57.02009702009702</v>
      </c>
      <c r="M27" s="14">
        <f t="shared" si="3"/>
        <v>63.04224284902444</v>
      </c>
      <c r="N27" s="14">
        <f t="shared" si="3"/>
        <v>50.95367847411444</v>
      </c>
      <c r="O27" s="14">
        <f t="shared" si="3"/>
        <v>46.08116813399184</v>
      </c>
      <c r="P27" s="14">
        <f t="shared" si="3"/>
        <v>61.666666666666664</v>
      </c>
      <c r="Q27" s="14">
        <f t="shared" si="3"/>
        <v>41.08665476898671</v>
      </c>
      <c r="R27" s="14">
        <f t="shared" si="3"/>
        <v>42.29675101063033</v>
      </c>
      <c r="S27" s="14">
        <f t="shared" si="3"/>
        <v>74.54545454545455</v>
      </c>
      <c r="T27" s="14">
        <f t="shared" si="3"/>
        <v>50.12904205252771</v>
      </c>
      <c r="U27" s="14">
        <f t="shared" si="3"/>
        <v>63.38357284729525</v>
      </c>
      <c r="V27" s="14">
        <f t="shared" si="3"/>
        <v>80</v>
      </c>
      <c r="W27" s="20">
        <f>+W25*100/W26</f>
        <v>58.19586990289412</v>
      </c>
      <c r="X27" s="46"/>
      <c r="Y27" s="47"/>
    </row>
    <row r="29" spans="3:24" ht="15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</row>
    <row r="30" spans="3:26" ht="15"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Z30" s="32"/>
    </row>
    <row r="31" spans="3:24" ht="15"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</row>
    <row r="32" spans="3:24" ht="15"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</row>
    <row r="33" spans="3:24" ht="15"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</row>
    <row r="34" spans="3:24" ht="15"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</row>
    <row r="35" spans="3:24" ht="15"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</row>
    <row r="36" spans="3:24" ht="15"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</row>
    <row r="37" spans="3:24" ht="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</row>
    <row r="38" spans="3:24" ht="15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</row>
    <row r="39" spans="3:24" ht="15"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</row>
    <row r="40" spans="3:24" ht="15"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</row>
    <row r="41" spans="3:24" ht="15"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</row>
    <row r="42" spans="3:24" ht="15"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4" ht="15"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</row>
    <row r="44" spans="3:24" ht="15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3:24" ht="15"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</row>
    <row r="46" spans="3:24" ht="15"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3:24" ht="1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3:24" ht="15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3:24" ht="15"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3:24" ht="15"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3:24" ht="15"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</sheetData>
  <sheetProtection/>
  <mergeCells count="9">
    <mergeCell ref="A3:A25"/>
    <mergeCell ref="A1:B2"/>
    <mergeCell ref="A26:B26"/>
    <mergeCell ref="A27:B27"/>
    <mergeCell ref="X26:Y27"/>
    <mergeCell ref="X23:Y24"/>
    <mergeCell ref="C1:W1"/>
    <mergeCell ref="X1:X2"/>
    <mergeCell ref="Y1:Y2"/>
  </mergeCell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tabSelected="1" zoomScale="70" zoomScaleNormal="70" zoomScalePageLayoutView="0" workbookViewId="0" topLeftCell="A1">
      <selection activeCell="A3" sqref="A3:A25"/>
    </sheetView>
  </sheetViews>
  <sheetFormatPr defaultColWidth="11.57421875" defaultRowHeight="15"/>
  <cols>
    <col min="1" max="1" width="5.57421875" style="0" customWidth="1"/>
    <col min="2" max="2" width="20.140625" style="0" bestFit="1" customWidth="1"/>
    <col min="3" max="22" width="8.421875" style="1" customWidth="1"/>
    <col min="23" max="23" width="10.7109375" style="1" customWidth="1"/>
    <col min="24" max="24" width="13.421875" style="0" customWidth="1"/>
    <col min="25" max="25" width="8.00390625" style="0" customWidth="1"/>
  </cols>
  <sheetData>
    <row r="1" spans="1:25" ht="30.75" customHeight="1">
      <c r="A1" s="36" t="s">
        <v>30</v>
      </c>
      <c r="B1" s="37"/>
      <c r="C1" s="52" t="s">
        <v>24</v>
      </c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4" t="s">
        <v>28</v>
      </c>
      <c r="Y1" s="56" t="s">
        <v>25</v>
      </c>
    </row>
    <row r="2" spans="1:25" ht="21.75" customHeight="1">
      <c r="A2" s="38"/>
      <c r="B2" s="39"/>
      <c r="C2" s="25" t="s">
        <v>0</v>
      </c>
      <c r="D2" s="25" t="s">
        <v>1</v>
      </c>
      <c r="E2" s="25" t="s">
        <v>2</v>
      </c>
      <c r="F2" s="25" t="s">
        <v>3</v>
      </c>
      <c r="G2" s="25" t="s">
        <v>4</v>
      </c>
      <c r="H2" s="25" t="s">
        <v>5</v>
      </c>
      <c r="I2" s="25" t="s">
        <v>6</v>
      </c>
      <c r="J2" s="25" t="s">
        <v>7</v>
      </c>
      <c r="K2" s="25" t="s">
        <v>8</v>
      </c>
      <c r="L2" s="25" t="s">
        <v>9</v>
      </c>
      <c r="M2" s="25" t="s">
        <v>10</v>
      </c>
      <c r="N2" s="25" t="s">
        <v>11</v>
      </c>
      <c r="O2" s="25" t="s">
        <v>12</v>
      </c>
      <c r="P2" s="25" t="s">
        <v>13</v>
      </c>
      <c r="Q2" s="25" t="s">
        <v>14</v>
      </c>
      <c r="R2" s="25" t="s">
        <v>15</v>
      </c>
      <c r="S2" s="25" t="s">
        <v>16</v>
      </c>
      <c r="T2" s="25" t="s">
        <v>17</v>
      </c>
      <c r="U2" s="25" t="s">
        <v>18</v>
      </c>
      <c r="V2" s="25" t="s">
        <v>19</v>
      </c>
      <c r="W2" s="26" t="s">
        <v>22</v>
      </c>
      <c r="X2" s="55"/>
      <c r="Y2" s="57"/>
    </row>
    <row r="3" spans="1:25" s="4" customFormat="1" ht="24.75" customHeight="1">
      <c r="A3" s="33" t="s">
        <v>23</v>
      </c>
      <c r="B3" s="27" t="s">
        <v>0</v>
      </c>
      <c r="C3" s="6">
        <v>2585</v>
      </c>
      <c r="D3" s="5">
        <v>471</v>
      </c>
      <c r="E3" s="5">
        <v>2</v>
      </c>
      <c r="F3" s="5">
        <v>3</v>
      </c>
      <c r="G3" s="5"/>
      <c r="H3" s="5">
        <v>3</v>
      </c>
      <c r="I3" s="5">
        <v>3</v>
      </c>
      <c r="J3" s="5">
        <v>9</v>
      </c>
      <c r="K3" s="5">
        <v>10</v>
      </c>
      <c r="L3" s="5">
        <v>13</v>
      </c>
      <c r="M3" s="5">
        <v>298</v>
      </c>
      <c r="N3" s="5">
        <v>62</v>
      </c>
      <c r="O3" s="5">
        <v>36</v>
      </c>
      <c r="P3" s="5"/>
      <c r="Q3" s="5">
        <v>5</v>
      </c>
      <c r="R3" s="5">
        <v>8</v>
      </c>
      <c r="S3" s="5">
        <v>2</v>
      </c>
      <c r="T3" s="5">
        <v>3</v>
      </c>
      <c r="U3" s="5">
        <v>3</v>
      </c>
      <c r="V3" s="5"/>
      <c r="W3" s="28">
        <f>SUM(C3:V3)</f>
        <v>3516</v>
      </c>
      <c r="X3" s="10">
        <v>6209</v>
      </c>
      <c r="Y3" s="11">
        <f>+W3*100/X3</f>
        <v>56.6274762441617</v>
      </c>
    </row>
    <row r="4" spans="1:27" s="4" customFormat="1" ht="24.75" customHeight="1">
      <c r="A4" s="33"/>
      <c r="B4" s="27" t="s">
        <v>1</v>
      </c>
      <c r="C4" s="5">
        <v>151</v>
      </c>
      <c r="D4" s="6">
        <v>601</v>
      </c>
      <c r="E4" s="5">
        <v>9</v>
      </c>
      <c r="F4" s="5">
        <v>4</v>
      </c>
      <c r="G4" s="5">
        <v>1</v>
      </c>
      <c r="H4" s="5">
        <v>1</v>
      </c>
      <c r="I4" s="5">
        <v>1</v>
      </c>
      <c r="J4" s="5">
        <v>3</v>
      </c>
      <c r="K4" s="5">
        <v>9</v>
      </c>
      <c r="L4" s="5">
        <v>7</v>
      </c>
      <c r="M4" s="5">
        <v>31</v>
      </c>
      <c r="N4" s="5">
        <v>61</v>
      </c>
      <c r="O4" s="5">
        <v>28</v>
      </c>
      <c r="P4" s="5">
        <v>1</v>
      </c>
      <c r="Q4" s="5">
        <v>3</v>
      </c>
      <c r="R4" s="5">
        <v>16</v>
      </c>
      <c r="S4" s="5"/>
      <c r="T4" s="5">
        <v>3</v>
      </c>
      <c r="U4" s="5"/>
      <c r="V4" s="5"/>
      <c r="W4" s="28">
        <f aca="true" t="shared" si="0" ref="W4:W24">SUM(C4:V4)</f>
        <v>930</v>
      </c>
      <c r="X4" s="10">
        <v>2022</v>
      </c>
      <c r="Y4" s="11">
        <f aca="true" t="shared" si="1" ref="Y4:Y22">+W4*100/X4</f>
        <v>45.99406528189911</v>
      </c>
      <c r="AA4" s="29"/>
    </row>
    <row r="5" spans="1:27" s="4" customFormat="1" ht="24.75" customHeight="1">
      <c r="A5" s="33"/>
      <c r="B5" s="27" t="s">
        <v>2</v>
      </c>
      <c r="C5" s="5">
        <v>13</v>
      </c>
      <c r="D5" s="5">
        <v>91</v>
      </c>
      <c r="E5" s="6">
        <v>389</v>
      </c>
      <c r="F5" s="5">
        <v>80</v>
      </c>
      <c r="G5" s="5"/>
      <c r="H5" s="5">
        <v>1</v>
      </c>
      <c r="I5" s="5">
        <v>3</v>
      </c>
      <c r="J5" s="5">
        <v>6</v>
      </c>
      <c r="K5" s="5">
        <v>12</v>
      </c>
      <c r="L5" s="5">
        <v>3</v>
      </c>
      <c r="M5" s="5">
        <v>4</v>
      </c>
      <c r="N5" s="5">
        <v>10</v>
      </c>
      <c r="O5" s="5">
        <v>47</v>
      </c>
      <c r="P5" s="5">
        <v>54</v>
      </c>
      <c r="Q5" s="5">
        <v>43</v>
      </c>
      <c r="R5" s="5">
        <v>18</v>
      </c>
      <c r="S5" s="5">
        <v>33</v>
      </c>
      <c r="T5" s="5">
        <v>25</v>
      </c>
      <c r="U5" s="5">
        <v>3</v>
      </c>
      <c r="V5" s="5"/>
      <c r="W5" s="28">
        <f t="shared" si="0"/>
        <v>835</v>
      </c>
      <c r="X5" s="10">
        <v>1353</v>
      </c>
      <c r="Y5" s="11">
        <f t="shared" si="1"/>
        <v>61.71470805617147</v>
      </c>
      <c r="AA5" s="29"/>
    </row>
    <row r="6" spans="1:27" s="4" customFormat="1" ht="24.75" customHeight="1">
      <c r="A6" s="33"/>
      <c r="B6" s="27" t="s">
        <v>3</v>
      </c>
      <c r="C6" s="5">
        <v>19</v>
      </c>
      <c r="D6" s="5">
        <v>99</v>
      </c>
      <c r="E6" s="5">
        <v>40</v>
      </c>
      <c r="F6" s="6">
        <v>2017</v>
      </c>
      <c r="G6" s="5">
        <v>52</v>
      </c>
      <c r="H6" s="5">
        <v>14</v>
      </c>
      <c r="I6" s="5">
        <v>8</v>
      </c>
      <c r="J6" s="5">
        <v>31</v>
      </c>
      <c r="K6" s="5">
        <v>9</v>
      </c>
      <c r="L6" s="5">
        <v>8</v>
      </c>
      <c r="M6" s="5">
        <v>16</v>
      </c>
      <c r="N6" s="5">
        <v>25</v>
      </c>
      <c r="O6" s="5">
        <v>82</v>
      </c>
      <c r="P6" s="5">
        <v>17</v>
      </c>
      <c r="Q6" s="5">
        <v>575</v>
      </c>
      <c r="R6" s="5">
        <v>34</v>
      </c>
      <c r="S6" s="5">
        <v>10</v>
      </c>
      <c r="T6" s="5">
        <v>332</v>
      </c>
      <c r="U6" s="5">
        <v>13</v>
      </c>
      <c r="V6" s="5"/>
      <c r="W6" s="28">
        <f t="shared" si="0"/>
        <v>3401</v>
      </c>
      <c r="X6" s="10">
        <v>5771</v>
      </c>
      <c r="Y6" s="11">
        <f t="shared" si="1"/>
        <v>58.93259400450528</v>
      </c>
      <c r="AA6" s="29"/>
    </row>
    <row r="7" spans="1:27" s="4" customFormat="1" ht="24.75" customHeight="1">
      <c r="A7" s="33"/>
      <c r="B7" s="27" t="s">
        <v>4</v>
      </c>
      <c r="C7" s="5">
        <v>14</v>
      </c>
      <c r="D7" s="5">
        <v>55</v>
      </c>
      <c r="E7" s="5">
        <v>2</v>
      </c>
      <c r="F7" s="5">
        <v>74</v>
      </c>
      <c r="G7" s="6">
        <v>2980</v>
      </c>
      <c r="H7" s="5">
        <v>64</v>
      </c>
      <c r="I7" s="5">
        <v>9</v>
      </c>
      <c r="J7" s="5">
        <v>47</v>
      </c>
      <c r="K7" s="5">
        <v>6</v>
      </c>
      <c r="L7" s="5">
        <v>7</v>
      </c>
      <c r="M7" s="5">
        <v>9</v>
      </c>
      <c r="N7" s="5">
        <v>21</v>
      </c>
      <c r="O7" s="5">
        <v>38</v>
      </c>
      <c r="P7" s="5">
        <v>2</v>
      </c>
      <c r="Q7" s="5">
        <v>114</v>
      </c>
      <c r="R7" s="5">
        <v>26</v>
      </c>
      <c r="S7" s="5"/>
      <c r="T7" s="5">
        <v>132</v>
      </c>
      <c r="U7" s="5">
        <v>53</v>
      </c>
      <c r="V7" s="5">
        <v>1</v>
      </c>
      <c r="W7" s="28">
        <f t="shared" si="0"/>
        <v>3654</v>
      </c>
      <c r="X7" s="10">
        <v>5514</v>
      </c>
      <c r="Y7" s="11">
        <f t="shared" si="1"/>
        <v>66.2676822633297</v>
      </c>
      <c r="AA7" s="29"/>
    </row>
    <row r="8" spans="1:27" s="4" customFormat="1" ht="24.75" customHeight="1">
      <c r="A8" s="33"/>
      <c r="B8" s="27" t="s">
        <v>5</v>
      </c>
      <c r="C8" s="5">
        <v>8</v>
      </c>
      <c r="D8" s="5">
        <v>28</v>
      </c>
      <c r="E8" s="5"/>
      <c r="F8" s="5">
        <v>9</v>
      </c>
      <c r="G8" s="5">
        <v>7</v>
      </c>
      <c r="H8" s="6">
        <v>1031</v>
      </c>
      <c r="I8" s="5">
        <v>7</v>
      </c>
      <c r="J8" s="5">
        <v>50</v>
      </c>
      <c r="K8" s="5">
        <v>3</v>
      </c>
      <c r="L8" s="5">
        <v>4</v>
      </c>
      <c r="M8" s="5">
        <v>2</v>
      </c>
      <c r="N8" s="5">
        <v>9</v>
      </c>
      <c r="O8" s="5">
        <v>27</v>
      </c>
      <c r="P8" s="5">
        <v>4</v>
      </c>
      <c r="Q8" s="5">
        <v>83</v>
      </c>
      <c r="R8" s="5">
        <v>30</v>
      </c>
      <c r="S8" s="5"/>
      <c r="T8" s="5">
        <v>76</v>
      </c>
      <c r="U8" s="5">
        <v>38</v>
      </c>
      <c r="V8" s="5"/>
      <c r="W8" s="28">
        <f t="shared" si="0"/>
        <v>1416</v>
      </c>
      <c r="X8" s="10">
        <v>2603</v>
      </c>
      <c r="Y8" s="11">
        <f t="shared" si="1"/>
        <v>54.398770649250864</v>
      </c>
      <c r="AA8" s="29"/>
    </row>
    <row r="9" spans="1:27" s="4" customFormat="1" ht="24.75" customHeight="1">
      <c r="A9" s="33"/>
      <c r="B9" s="27" t="s">
        <v>6</v>
      </c>
      <c r="C9" s="5">
        <v>32</v>
      </c>
      <c r="D9" s="5">
        <v>67</v>
      </c>
      <c r="E9" s="5">
        <v>5</v>
      </c>
      <c r="F9" s="5">
        <v>25</v>
      </c>
      <c r="G9" s="5">
        <v>13</v>
      </c>
      <c r="H9" s="5">
        <v>21</v>
      </c>
      <c r="I9" s="6">
        <v>4596</v>
      </c>
      <c r="J9" s="5">
        <v>1143</v>
      </c>
      <c r="K9" s="5">
        <v>46</v>
      </c>
      <c r="L9" s="5">
        <v>23</v>
      </c>
      <c r="M9" s="5">
        <v>29</v>
      </c>
      <c r="N9" s="5">
        <v>56</v>
      </c>
      <c r="O9" s="5">
        <v>80</v>
      </c>
      <c r="P9" s="5">
        <v>4</v>
      </c>
      <c r="Q9" s="5">
        <v>48</v>
      </c>
      <c r="R9" s="5">
        <v>239</v>
      </c>
      <c r="S9" s="5"/>
      <c r="T9" s="5">
        <v>46</v>
      </c>
      <c r="U9" s="5">
        <v>108</v>
      </c>
      <c r="V9" s="5">
        <v>1</v>
      </c>
      <c r="W9" s="28">
        <f t="shared" si="0"/>
        <v>6582</v>
      </c>
      <c r="X9" s="10">
        <v>10041</v>
      </c>
      <c r="Y9" s="11">
        <f t="shared" si="1"/>
        <v>65.551239916343</v>
      </c>
      <c r="AA9" s="29"/>
    </row>
    <row r="10" spans="1:27" s="4" customFormat="1" ht="24.75" customHeight="1">
      <c r="A10" s="33"/>
      <c r="B10" s="27" t="s">
        <v>7</v>
      </c>
      <c r="C10" s="5">
        <v>79</v>
      </c>
      <c r="D10" s="5">
        <v>263</v>
      </c>
      <c r="E10" s="5">
        <v>9</v>
      </c>
      <c r="F10" s="5">
        <v>30</v>
      </c>
      <c r="G10" s="5">
        <v>9</v>
      </c>
      <c r="H10" s="5">
        <v>89</v>
      </c>
      <c r="I10" s="5">
        <v>335</v>
      </c>
      <c r="J10" s="6">
        <v>6114</v>
      </c>
      <c r="K10" s="5">
        <v>266</v>
      </c>
      <c r="L10" s="5">
        <v>55</v>
      </c>
      <c r="M10" s="5">
        <v>58</v>
      </c>
      <c r="N10" s="5">
        <v>118</v>
      </c>
      <c r="O10" s="5">
        <v>360</v>
      </c>
      <c r="P10" s="5">
        <v>9</v>
      </c>
      <c r="Q10" s="5">
        <v>83</v>
      </c>
      <c r="R10" s="5">
        <v>819</v>
      </c>
      <c r="S10" s="5"/>
      <c r="T10" s="5">
        <v>69</v>
      </c>
      <c r="U10" s="5">
        <v>49</v>
      </c>
      <c r="V10" s="5"/>
      <c r="W10" s="28">
        <f t="shared" si="0"/>
        <v>8814</v>
      </c>
      <c r="X10" s="10">
        <v>14067</v>
      </c>
      <c r="Y10" s="11">
        <f t="shared" si="1"/>
        <v>62.657283002772445</v>
      </c>
      <c r="AA10" s="29"/>
    </row>
    <row r="11" spans="1:27" s="4" customFormat="1" ht="24.75" customHeight="1">
      <c r="A11" s="33"/>
      <c r="B11" s="27" t="s">
        <v>8</v>
      </c>
      <c r="C11" s="5">
        <v>80</v>
      </c>
      <c r="D11" s="5">
        <v>180</v>
      </c>
      <c r="E11" s="5">
        <v>2</v>
      </c>
      <c r="F11" s="5">
        <v>4</v>
      </c>
      <c r="G11" s="5">
        <v>2</v>
      </c>
      <c r="H11" s="5">
        <v>2</v>
      </c>
      <c r="I11" s="5">
        <v>7</v>
      </c>
      <c r="J11" s="5">
        <v>54</v>
      </c>
      <c r="K11" s="6">
        <v>1491</v>
      </c>
      <c r="L11" s="5">
        <v>43</v>
      </c>
      <c r="M11" s="5">
        <v>36</v>
      </c>
      <c r="N11" s="5">
        <v>65</v>
      </c>
      <c r="O11" s="5">
        <v>276</v>
      </c>
      <c r="P11" s="5"/>
      <c r="Q11" s="5">
        <v>9</v>
      </c>
      <c r="R11" s="5">
        <v>196</v>
      </c>
      <c r="S11" s="5"/>
      <c r="T11" s="5">
        <v>7</v>
      </c>
      <c r="U11" s="5">
        <v>4</v>
      </c>
      <c r="V11" s="5"/>
      <c r="W11" s="28">
        <f t="shared" si="0"/>
        <v>2458</v>
      </c>
      <c r="X11" s="10">
        <v>4181</v>
      </c>
      <c r="Y11" s="11">
        <f t="shared" si="1"/>
        <v>58.78976321454198</v>
      </c>
      <c r="AA11" s="29"/>
    </row>
    <row r="12" spans="1:27" s="4" customFormat="1" ht="24.75" customHeight="1">
      <c r="A12" s="33"/>
      <c r="B12" s="27" t="s">
        <v>9</v>
      </c>
      <c r="C12" s="5">
        <v>207</v>
      </c>
      <c r="D12" s="5">
        <v>345</v>
      </c>
      <c r="E12" s="5">
        <v>2</v>
      </c>
      <c r="F12" s="5">
        <v>5</v>
      </c>
      <c r="G12" s="5">
        <v>3</v>
      </c>
      <c r="H12" s="5">
        <v>6</v>
      </c>
      <c r="I12" s="5">
        <v>13</v>
      </c>
      <c r="J12" s="5">
        <v>30</v>
      </c>
      <c r="K12" s="5">
        <v>82</v>
      </c>
      <c r="L12" s="6">
        <v>3671</v>
      </c>
      <c r="M12" s="5">
        <v>169</v>
      </c>
      <c r="N12" s="5">
        <v>282</v>
      </c>
      <c r="O12" s="5">
        <v>303</v>
      </c>
      <c r="P12" s="5">
        <v>4</v>
      </c>
      <c r="Q12" s="5">
        <v>6</v>
      </c>
      <c r="R12" s="5">
        <v>75</v>
      </c>
      <c r="S12" s="5"/>
      <c r="T12" s="5">
        <v>11</v>
      </c>
      <c r="U12" s="5">
        <v>15</v>
      </c>
      <c r="V12" s="5"/>
      <c r="W12" s="28">
        <f t="shared" si="0"/>
        <v>5229</v>
      </c>
      <c r="X12" s="10">
        <v>8752</v>
      </c>
      <c r="Y12" s="11">
        <f t="shared" si="1"/>
        <v>59.7463436928702</v>
      </c>
      <c r="AA12" s="29"/>
    </row>
    <row r="13" spans="1:27" s="4" customFormat="1" ht="24.75" customHeight="1">
      <c r="A13" s="33"/>
      <c r="B13" s="27" t="s">
        <v>10</v>
      </c>
      <c r="C13" s="5">
        <v>1278</v>
      </c>
      <c r="D13" s="5">
        <v>526</v>
      </c>
      <c r="E13" s="5">
        <v>4</v>
      </c>
      <c r="F13" s="5">
        <v>4</v>
      </c>
      <c r="G13" s="5">
        <v>5</v>
      </c>
      <c r="H13" s="5">
        <v>8</v>
      </c>
      <c r="I13" s="5">
        <v>8</v>
      </c>
      <c r="J13" s="5">
        <v>21</v>
      </c>
      <c r="K13" s="5">
        <v>29</v>
      </c>
      <c r="L13" s="5">
        <v>282</v>
      </c>
      <c r="M13" s="6">
        <v>6175</v>
      </c>
      <c r="N13" s="5">
        <v>216</v>
      </c>
      <c r="O13" s="5">
        <v>82</v>
      </c>
      <c r="P13" s="5"/>
      <c r="Q13" s="5">
        <v>13</v>
      </c>
      <c r="R13" s="5">
        <v>39</v>
      </c>
      <c r="S13" s="5"/>
      <c r="T13" s="5">
        <v>9</v>
      </c>
      <c r="U13" s="5">
        <v>14</v>
      </c>
      <c r="V13" s="5"/>
      <c r="W13" s="28">
        <f t="shared" si="0"/>
        <v>8713</v>
      </c>
      <c r="X13" s="10">
        <v>13626</v>
      </c>
      <c r="Y13" s="11">
        <f t="shared" si="1"/>
        <v>63.94393072068105</v>
      </c>
      <c r="AA13" s="29"/>
    </row>
    <row r="14" spans="1:27" s="4" customFormat="1" ht="24.75" customHeight="1">
      <c r="A14" s="33"/>
      <c r="B14" s="27" t="s">
        <v>11</v>
      </c>
      <c r="C14" s="5">
        <v>89</v>
      </c>
      <c r="D14" s="5">
        <v>194</v>
      </c>
      <c r="E14" s="5"/>
      <c r="F14" s="5">
        <v>1</v>
      </c>
      <c r="G14" s="5">
        <v>1</v>
      </c>
      <c r="H14" s="5">
        <v>3</v>
      </c>
      <c r="I14" s="5">
        <v>5</v>
      </c>
      <c r="J14" s="5">
        <v>10</v>
      </c>
      <c r="K14" s="5">
        <v>17</v>
      </c>
      <c r="L14" s="5">
        <v>53</v>
      </c>
      <c r="M14" s="5">
        <v>21</v>
      </c>
      <c r="N14" s="6">
        <v>278</v>
      </c>
      <c r="O14" s="5">
        <v>59</v>
      </c>
      <c r="P14" s="5">
        <v>1</v>
      </c>
      <c r="Q14" s="5">
        <v>3</v>
      </c>
      <c r="R14" s="5">
        <v>20</v>
      </c>
      <c r="S14" s="5"/>
      <c r="T14" s="5">
        <v>4</v>
      </c>
      <c r="U14" s="5">
        <v>5</v>
      </c>
      <c r="V14" s="5"/>
      <c r="W14" s="28">
        <f t="shared" si="0"/>
        <v>764</v>
      </c>
      <c r="X14" s="10">
        <v>1549</v>
      </c>
      <c r="Y14" s="11">
        <f t="shared" si="1"/>
        <v>49.32214331826985</v>
      </c>
      <c r="AA14" s="29"/>
    </row>
    <row r="15" spans="1:27" s="4" customFormat="1" ht="24.75" customHeight="1">
      <c r="A15" s="33"/>
      <c r="B15" s="27" t="s">
        <v>12</v>
      </c>
      <c r="C15" s="5">
        <v>70</v>
      </c>
      <c r="D15" s="5">
        <v>232</v>
      </c>
      <c r="E15" s="5">
        <v>11</v>
      </c>
      <c r="F15" s="5">
        <v>11</v>
      </c>
      <c r="G15" s="5">
        <v>1</v>
      </c>
      <c r="H15" s="5">
        <v>3</v>
      </c>
      <c r="I15" s="5">
        <v>1</v>
      </c>
      <c r="J15" s="5">
        <v>10</v>
      </c>
      <c r="K15" s="5">
        <v>31</v>
      </c>
      <c r="L15" s="5">
        <v>8</v>
      </c>
      <c r="M15" s="5">
        <v>23</v>
      </c>
      <c r="N15" s="5">
        <v>52</v>
      </c>
      <c r="O15" s="6">
        <v>160</v>
      </c>
      <c r="P15" s="5">
        <v>4</v>
      </c>
      <c r="Q15" s="5">
        <v>4</v>
      </c>
      <c r="R15" s="5">
        <v>42</v>
      </c>
      <c r="S15" s="5">
        <v>1</v>
      </c>
      <c r="T15" s="5">
        <v>2</v>
      </c>
      <c r="U15" s="5">
        <v>3</v>
      </c>
      <c r="V15" s="5"/>
      <c r="W15" s="28">
        <f t="shared" si="0"/>
        <v>669</v>
      </c>
      <c r="X15" s="10">
        <v>1230</v>
      </c>
      <c r="Y15" s="11">
        <f t="shared" si="1"/>
        <v>54.390243902439025</v>
      </c>
      <c r="AA15" s="29"/>
    </row>
    <row r="16" spans="1:27" s="4" customFormat="1" ht="24.75" customHeight="1">
      <c r="A16" s="33"/>
      <c r="B16" s="27" t="s">
        <v>13</v>
      </c>
      <c r="C16" s="5">
        <v>11</v>
      </c>
      <c r="D16" s="5">
        <v>58</v>
      </c>
      <c r="E16" s="5">
        <v>28</v>
      </c>
      <c r="F16" s="5">
        <v>15</v>
      </c>
      <c r="G16" s="5"/>
      <c r="H16" s="5">
        <v>4</v>
      </c>
      <c r="I16" s="5">
        <v>3</v>
      </c>
      <c r="J16" s="5">
        <v>9</v>
      </c>
      <c r="K16" s="5">
        <v>5</v>
      </c>
      <c r="L16" s="5">
        <v>1</v>
      </c>
      <c r="M16" s="5">
        <v>5</v>
      </c>
      <c r="N16" s="5">
        <v>8</v>
      </c>
      <c r="O16" s="5">
        <v>38</v>
      </c>
      <c r="P16" s="6">
        <v>295</v>
      </c>
      <c r="Q16" s="5">
        <v>78</v>
      </c>
      <c r="R16" s="5">
        <v>52</v>
      </c>
      <c r="S16" s="5">
        <v>1</v>
      </c>
      <c r="T16" s="5">
        <v>42</v>
      </c>
      <c r="U16" s="5">
        <v>2</v>
      </c>
      <c r="V16" s="5"/>
      <c r="W16" s="28">
        <f t="shared" si="0"/>
        <v>655</v>
      </c>
      <c r="X16" s="10">
        <v>1078</v>
      </c>
      <c r="Y16" s="11">
        <f t="shared" si="1"/>
        <v>60.76066790352505</v>
      </c>
      <c r="AA16" s="29"/>
    </row>
    <row r="17" spans="1:27" s="4" customFormat="1" ht="24.75" customHeight="1">
      <c r="A17" s="33"/>
      <c r="B17" s="27" t="s">
        <v>14</v>
      </c>
      <c r="C17" s="5">
        <v>3</v>
      </c>
      <c r="D17" s="5">
        <v>30</v>
      </c>
      <c r="E17" s="5">
        <v>3</v>
      </c>
      <c r="F17" s="5">
        <v>48</v>
      </c>
      <c r="G17" s="5">
        <v>2</v>
      </c>
      <c r="H17" s="5">
        <v>3</v>
      </c>
      <c r="I17" s="5">
        <v>2</v>
      </c>
      <c r="J17" s="5">
        <v>8</v>
      </c>
      <c r="K17" s="5">
        <v>2</v>
      </c>
      <c r="L17" s="5">
        <v>2</v>
      </c>
      <c r="M17" s="5">
        <v>5</v>
      </c>
      <c r="N17" s="5">
        <v>4</v>
      </c>
      <c r="O17" s="5">
        <v>18</v>
      </c>
      <c r="P17" s="5">
        <v>13</v>
      </c>
      <c r="Q17" s="6">
        <v>282</v>
      </c>
      <c r="R17" s="5">
        <v>21</v>
      </c>
      <c r="S17" s="5"/>
      <c r="T17" s="5">
        <v>153</v>
      </c>
      <c r="U17" s="5">
        <v>6</v>
      </c>
      <c r="V17" s="5"/>
      <c r="W17" s="28">
        <f t="shared" si="0"/>
        <v>605</v>
      </c>
      <c r="X17" s="10">
        <v>1203</v>
      </c>
      <c r="Y17" s="11">
        <f t="shared" si="1"/>
        <v>50.29093931837074</v>
      </c>
      <c r="AA17" s="29"/>
    </row>
    <row r="18" spans="1:27" s="4" customFormat="1" ht="24.75" customHeight="1">
      <c r="A18" s="33"/>
      <c r="B18" s="27" t="s">
        <v>15</v>
      </c>
      <c r="C18" s="5">
        <v>26</v>
      </c>
      <c r="D18" s="5">
        <v>112</v>
      </c>
      <c r="E18" s="5">
        <v>4</v>
      </c>
      <c r="F18" s="5">
        <v>15</v>
      </c>
      <c r="G18" s="5">
        <v>2</v>
      </c>
      <c r="H18" s="5">
        <v>22</v>
      </c>
      <c r="I18" s="5">
        <v>6</v>
      </c>
      <c r="J18" s="5">
        <v>150</v>
      </c>
      <c r="K18" s="5">
        <v>35</v>
      </c>
      <c r="L18" s="5">
        <v>5</v>
      </c>
      <c r="M18" s="5">
        <v>18</v>
      </c>
      <c r="N18" s="5">
        <v>39</v>
      </c>
      <c r="O18" s="5">
        <v>165</v>
      </c>
      <c r="P18" s="5">
        <v>11</v>
      </c>
      <c r="Q18" s="5">
        <v>165</v>
      </c>
      <c r="R18" s="6">
        <v>711</v>
      </c>
      <c r="S18" s="5">
        <v>1</v>
      </c>
      <c r="T18" s="5">
        <v>62</v>
      </c>
      <c r="U18" s="5">
        <v>4</v>
      </c>
      <c r="V18" s="5"/>
      <c r="W18" s="28">
        <f t="shared" si="0"/>
        <v>1553</v>
      </c>
      <c r="X18" s="10">
        <v>2825</v>
      </c>
      <c r="Y18" s="11">
        <f t="shared" si="1"/>
        <v>54.97345132743363</v>
      </c>
      <c r="AA18" s="29"/>
    </row>
    <row r="19" spans="1:27" s="4" customFormat="1" ht="24.75" customHeight="1">
      <c r="A19" s="33"/>
      <c r="B19" s="27" t="s">
        <v>16</v>
      </c>
      <c r="C19" s="5">
        <v>5</v>
      </c>
      <c r="D19" s="5">
        <v>15</v>
      </c>
      <c r="E19" s="5">
        <v>8</v>
      </c>
      <c r="F19" s="5">
        <v>2</v>
      </c>
      <c r="G19" s="5"/>
      <c r="H19" s="5"/>
      <c r="I19" s="5"/>
      <c r="J19" s="5">
        <v>2</v>
      </c>
      <c r="K19" s="5"/>
      <c r="L19" s="5"/>
      <c r="M19" s="5">
        <v>1</v>
      </c>
      <c r="N19" s="5">
        <v>2</v>
      </c>
      <c r="O19" s="5">
        <v>10</v>
      </c>
      <c r="P19" s="5">
        <v>4</v>
      </c>
      <c r="Q19" s="5">
        <v>7</v>
      </c>
      <c r="R19" s="5">
        <v>1</v>
      </c>
      <c r="S19" s="6">
        <v>29</v>
      </c>
      <c r="T19" s="5">
        <v>1</v>
      </c>
      <c r="U19" s="5"/>
      <c r="V19" s="5"/>
      <c r="W19" s="28">
        <f t="shared" si="0"/>
        <v>87</v>
      </c>
      <c r="X19" s="10">
        <v>252</v>
      </c>
      <c r="Y19" s="11">
        <f t="shared" si="1"/>
        <v>34.523809523809526</v>
      </c>
      <c r="AA19" s="29"/>
    </row>
    <row r="20" spans="1:27" s="4" customFormat="1" ht="24.75" customHeight="1">
      <c r="A20" s="33"/>
      <c r="B20" s="27" t="s">
        <v>17</v>
      </c>
      <c r="C20" s="5">
        <v>18</v>
      </c>
      <c r="D20" s="5">
        <v>81</v>
      </c>
      <c r="E20" s="5">
        <v>8</v>
      </c>
      <c r="F20" s="5">
        <v>95</v>
      </c>
      <c r="G20" s="5">
        <v>76</v>
      </c>
      <c r="H20" s="5">
        <v>253</v>
      </c>
      <c r="I20" s="5">
        <v>16</v>
      </c>
      <c r="J20" s="5">
        <v>32</v>
      </c>
      <c r="K20" s="5">
        <v>9</v>
      </c>
      <c r="L20" s="5">
        <v>7</v>
      </c>
      <c r="M20" s="5">
        <v>11</v>
      </c>
      <c r="N20" s="5">
        <v>24</v>
      </c>
      <c r="O20" s="5">
        <v>46</v>
      </c>
      <c r="P20" s="5">
        <v>8</v>
      </c>
      <c r="Q20" s="5">
        <v>360</v>
      </c>
      <c r="R20" s="5">
        <v>30</v>
      </c>
      <c r="S20" s="5">
        <v>1</v>
      </c>
      <c r="T20" s="6">
        <v>2148</v>
      </c>
      <c r="U20" s="5">
        <v>18</v>
      </c>
      <c r="V20" s="5"/>
      <c r="W20" s="28">
        <f t="shared" si="0"/>
        <v>3241</v>
      </c>
      <c r="X20" s="10">
        <v>5359</v>
      </c>
      <c r="Y20" s="11">
        <f t="shared" si="1"/>
        <v>60.47770106363127</v>
      </c>
      <c r="AA20" s="29"/>
    </row>
    <row r="21" spans="1:27" s="4" customFormat="1" ht="24.75" customHeight="1">
      <c r="A21" s="33"/>
      <c r="B21" s="27" t="s">
        <v>18</v>
      </c>
      <c r="C21" s="5">
        <v>10</v>
      </c>
      <c r="D21" s="5">
        <v>69</v>
      </c>
      <c r="E21" s="5">
        <v>3</v>
      </c>
      <c r="F21" s="5">
        <v>25</v>
      </c>
      <c r="G21" s="5">
        <v>35</v>
      </c>
      <c r="H21" s="5">
        <v>250</v>
      </c>
      <c r="I21" s="5">
        <v>152</v>
      </c>
      <c r="J21" s="5">
        <v>215</v>
      </c>
      <c r="K21" s="5">
        <v>19</v>
      </c>
      <c r="L21" s="5">
        <v>14</v>
      </c>
      <c r="M21" s="5">
        <v>14</v>
      </c>
      <c r="N21" s="5">
        <v>46</v>
      </c>
      <c r="O21" s="5">
        <v>76</v>
      </c>
      <c r="P21" s="5">
        <v>5</v>
      </c>
      <c r="Q21" s="5">
        <v>150</v>
      </c>
      <c r="R21" s="5">
        <v>73</v>
      </c>
      <c r="S21" s="5">
        <v>1</v>
      </c>
      <c r="T21" s="5">
        <v>220</v>
      </c>
      <c r="U21" s="6">
        <v>4987</v>
      </c>
      <c r="V21" s="5">
        <v>2</v>
      </c>
      <c r="W21" s="28">
        <f t="shared" si="0"/>
        <v>6366</v>
      </c>
      <c r="X21" s="10">
        <v>9774</v>
      </c>
      <c r="Y21" s="11">
        <f t="shared" si="1"/>
        <v>65.13198281154082</v>
      </c>
      <c r="AA21" s="29"/>
    </row>
    <row r="22" spans="1:27" s="4" customFormat="1" ht="24.75" customHeight="1">
      <c r="A22" s="33"/>
      <c r="B22" s="27" t="s">
        <v>19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6">
        <v>21</v>
      </c>
      <c r="W22" s="28">
        <f t="shared" si="0"/>
        <v>21</v>
      </c>
      <c r="X22" s="10">
        <v>26</v>
      </c>
      <c r="Y22" s="11">
        <f t="shared" si="1"/>
        <v>80.76923076923077</v>
      </c>
      <c r="AA22" s="29"/>
    </row>
    <row r="23" spans="1:27" s="4" customFormat="1" ht="24.75" customHeight="1">
      <c r="A23" s="34"/>
      <c r="B23" s="27" t="s">
        <v>20</v>
      </c>
      <c r="C23" s="7">
        <v>223</v>
      </c>
      <c r="D23" s="7">
        <v>297</v>
      </c>
      <c r="E23" s="7">
        <v>11</v>
      </c>
      <c r="F23" s="7">
        <v>51</v>
      </c>
      <c r="G23" s="7">
        <v>17</v>
      </c>
      <c r="H23" s="7">
        <v>71</v>
      </c>
      <c r="I23" s="7">
        <v>564</v>
      </c>
      <c r="J23" s="7">
        <v>381</v>
      </c>
      <c r="K23" s="7">
        <v>302</v>
      </c>
      <c r="L23" s="7">
        <v>144</v>
      </c>
      <c r="M23" s="7">
        <v>126</v>
      </c>
      <c r="N23" s="7">
        <v>124</v>
      </c>
      <c r="O23" s="7">
        <v>171</v>
      </c>
      <c r="P23" s="7">
        <v>9</v>
      </c>
      <c r="Q23" s="7">
        <v>42</v>
      </c>
      <c r="R23" s="7">
        <v>256</v>
      </c>
      <c r="S23" s="7">
        <v>2</v>
      </c>
      <c r="T23" s="7">
        <v>73</v>
      </c>
      <c r="U23" s="7">
        <v>188</v>
      </c>
      <c r="V23" s="8"/>
      <c r="W23" s="28">
        <f t="shared" si="0"/>
        <v>3052</v>
      </c>
      <c r="X23" s="48"/>
      <c r="Y23" s="49"/>
      <c r="AA23" s="29"/>
    </row>
    <row r="24" spans="1:25" s="4" customFormat="1" ht="24.75" customHeight="1">
      <c r="A24" s="34"/>
      <c r="B24" s="2" t="s">
        <v>21</v>
      </c>
      <c r="C24" s="7">
        <v>15</v>
      </c>
      <c r="D24" s="7">
        <v>36</v>
      </c>
      <c r="E24" s="7">
        <v>2</v>
      </c>
      <c r="F24" s="7"/>
      <c r="G24" s="7">
        <v>5</v>
      </c>
      <c r="H24" s="7"/>
      <c r="I24" s="7">
        <v>2</v>
      </c>
      <c r="J24" s="7">
        <v>19</v>
      </c>
      <c r="K24" s="7">
        <v>20</v>
      </c>
      <c r="L24" s="7">
        <v>1</v>
      </c>
      <c r="M24" s="7">
        <v>17</v>
      </c>
      <c r="N24" s="7">
        <v>22</v>
      </c>
      <c r="O24" s="7">
        <v>19</v>
      </c>
      <c r="P24" s="7">
        <v>3</v>
      </c>
      <c r="Q24" s="7">
        <v>8</v>
      </c>
      <c r="R24" s="7">
        <v>2</v>
      </c>
      <c r="S24" s="7">
        <v>1</v>
      </c>
      <c r="T24" s="7">
        <v>3</v>
      </c>
      <c r="U24" s="7">
        <v>13</v>
      </c>
      <c r="V24" s="8"/>
      <c r="W24" s="28">
        <f t="shared" si="0"/>
        <v>188</v>
      </c>
      <c r="X24" s="50"/>
      <c r="Y24" s="51"/>
    </row>
    <row r="25" spans="1:25" s="4" customFormat="1" ht="24.75" customHeight="1" thickBot="1">
      <c r="A25" s="35"/>
      <c r="B25" s="3" t="s">
        <v>22</v>
      </c>
      <c r="C25" s="13">
        <f aca="true" t="shared" si="2" ref="C25:X25">SUM(C3:C24)</f>
        <v>4936</v>
      </c>
      <c r="D25" s="13">
        <f t="shared" si="2"/>
        <v>3850</v>
      </c>
      <c r="E25" s="13">
        <f t="shared" si="2"/>
        <v>542</v>
      </c>
      <c r="F25" s="13">
        <f t="shared" si="2"/>
        <v>2518</v>
      </c>
      <c r="G25" s="13">
        <f t="shared" si="2"/>
        <v>3211</v>
      </c>
      <c r="H25" s="13">
        <f t="shared" si="2"/>
        <v>1849</v>
      </c>
      <c r="I25" s="13">
        <f t="shared" si="2"/>
        <v>5741</v>
      </c>
      <c r="J25" s="13">
        <f t="shared" si="2"/>
        <v>8344</v>
      </c>
      <c r="K25" s="13">
        <f t="shared" si="2"/>
        <v>2403</v>
      </c>
      <c r="L25" s="13">
        <f t="shared" si="2"/>
        <v>4351</v>
      </c>
      <c r="M25" s="13">
        <f t="shared" si="2"/>
        <v>7068</v>
      </c>
      <c r="N25" s="13">
        <f t="shared" si="2"/>
        <v>1524</v>
      </c>
      <c r="O25" s="13">
        <f t="shared" si="2"/>
        <v>2121</v>
      </c>
      <c r="P25" s="13">
        <f t="shared" si="2"/>
        <v>448</v>
      </c>
      <c r="Q25" s="13">
        <f t="shared" si="2"/>
        <v>2081</v>
      </c>
      <c r="R25" s="13">
        <f t="shared" si="2"/>
        <v>2708</v>
      </c>
      <c r="S25" s="13">
        <f t="shared" si="2"/>
        <v>82</v>
      </c>
      <c r="T25" s="13">
        <f t="shared" si="2"/>
        <v>3421</v>
      </c>
      <c r="U25" s="13">
        <f t="shared" si="2"/>
        <v>5526</v>
      </c>
      <c r="V25" s="13">
        <f t="shared" si="2"/>
        <v>25</v>
      </c>
      <c r="W25" s="13">
        <f t="shared" si="2"/>
        <v>62749</v>
      </c>
      <c r="X25" s="16">
        <f t="shared" si="2"/>
        <v>97435</v>
      </c>
      <c r="Y25" s="17">
        <f>(SUM(W3:W22))*100/X25</f>
        <v>61.07558885410786</v>
      </c>
    </row>
    <row r="26" spans="1:25" ht="39.75" customHeight="1">
      <c r="A26" s="40" t="s">
        <v>27</v>
      </c>
      <c r="B26" s="41"/>
      <c r="C26" s="7">
        <v>7500</v>
      </c>
      <c r="D26" s="7">
        <v>7180</v>
      </c>
      <c r="E26" s="7">
        <v>800</v>
      </c>
      <c r="F26" s="7">
        <v>3700</v>
      </c>
      <c r="G26" s="7">
        <v>4900</v>
      </c>
      <c r="H26" s="7">
        <v>2915</v>
      </c>
      <c r="I26" s="7">
        <v>8500</v>
      </c>
      <c r="J26" s="7">
        <v>11461</v>
      </c>
      <c r="K26" s="7">
        <v>3900</v>
      </c>
      <c r="L26" s="7">
        <v>6800</v>
      </c>
      <c r="M26" s="7">
        <v>10500</v>
      </c>
      <c r="N26" s="7">
        <v>4031</v>
      </c>
      <c r="O26" s="7">
        <v>4989</v>
      </c>
      <c r="P26" s="7">
        <v>600</v>
      </c>
      <c r="Q26" s="7">
        <v>5986</v>
      </c>
      <c r="R26" s="7">
        <v>7024</v>
      </c>
      <c r="S26" s="7">
        <v>93</v>
      </c>
      <c r="T26" s="7">
        <v>5787</v>
      </c>
      <c r="U26" s="7">
        <v>8500</v>
      </c>
      <c r="V26" s="7">
        <v>25</v>
      </c>
      <c r="W26" s="19">
        <f>SUM(C26:V26)</f>
        <v>105191</v>
      </c>
      <c r="X26" s="58"/>
      <c r="Y26" s="59"/>
    </row>
    <row r="27" spans="1:25" ht="24" customHeight="1" thickBot="1">
      <c r="A27" s="62" t="s">
        <v>26</v>
      </c>
      <c r="B27" s="63"/>
      <c r="C27" s="18">
        <f>+C25*100/C26</f>
        <v>65.81333333333333</v>
      </c>
      <c r="D27" s="14">
        <f aca="true" t="shared" si="3" ref="D27:W27">+D25*100/D26</f>
        <v>53.62116991643454</v>
      </c>
      <c r="E27" s="14">
        <f t="shared" si="3"/>
        <v>67.75</v>
      </c>
      <c r="F27" s="14">
        <f t="shared" si="3"/>
        <v>68.05405405405405</v>
      </c>
      <c r="G27" s="14">
        <f t="shared" si="3"/>
        <v>65.53061224489795</v>
      </c>
      <c r="H27" s="14">
        <f t="shared" si="3"/>
        <v>63.43053173241852</v>
      </c>
      <c r="I27" s="14">
        <f t="shared" si="3"/>
        <v>67.54117647058824</v>
      </c>
      <c r="J27" s="14">
        <f t="shared" si="3"/>
        <v>72.80342029491318</v>
      </c>
      <c r="K27" s="14">
        <f t="shared" si="3"/>
        <v>61.61538461538461</v>
      </c>
      <c r="L27" s="14">
        <f t="shared" si="3"/>
        <v>63.98529411764706</v>
      </c>
      <c r="M27" s="14">
        <f t="shared" si="3"/>
        <v>67.31428571428572</v>
      </c>
      <c r="N27" s="14">
        <f t="shared" si="3"/>
        <v>37.8069957826842</v>
      </c>
      <c r="O27" s="14">
        <f t="shared" si="3"/>
        <v>42.513529765484066</v>
      </c>
      <c r="P27" s="14">
        <f t="shared" si="3"/>
        <v>74.66666666666667</v>
      </c>
      <c r="Q27" s="14">
        <f t="shared" si="3"/>
        <v>34.76445038422987</v>
      </c>
      <c r="R27" s="14">
        <f t="shared" si="3"/>
        <v>38.55353075170843</v>
      </c>
      <c r="S27" s="14">
        <f t="shared" si="3"/>
        <v>88.17204301075269</v>
      </c>
      <c r="T27" s="14">
        <f t="shared" si="3"/>
        <v>59.11525833765336</v>
      </c>
      <c r="U27" s="14">
        <f t="shared" si="3"/>
        <v>65.01176470588236</v>
      </c>
      <c r="V27" s="14">
        <f t="shared" si="3"/>
        <v>100</v>
      </c>
      <c r="W27" s="12">
        <f t="shared" si="3"/>
        <v>59.652441748818816</v>
      </c>
      <c r="X27" s="60"/>
      <c r="Y27" s="61"/>
    </row>
    <row r="32" spans="3:22" ht="15"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</sheetData>
  <sheetProtection/>
  <mergeCells count="9">
    <mergeCell ref="X1:X2"/>
    <mergeCell ref="Y1:Y2"/>
    <mergeCell ref="C1:W1"/>
    <mergeCell ref="X26:Y27"/>
    <mergeCell ref="A1:B2"/>
    <mergeCell ref="A3:A25"/>
    <mergeCell ref="A26:B26"/>
    <mergeCell ref="A27:B27"/>
    <mergeCell ref="X23:Y24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Gil, Diana Jacqueline</dc:creator>
  <cp:keywords/>
  <dc:description/>
  <cp:lastModifiedBy>Jimenez Gil, Diana Jacqueline</cp:lastModifiedBy>
  <dcterms:created xsi:type="dcterms:W3CDTF">2013-02-06T22:07:34Z</dcterms:created>
  <dcterms:modified xsi:type="dcterms:W3CDTF">2018-11-16T21:51:49Z</dcterms:modified>
  <cp:category/>
  <cp:version/>
  <cp:contentType/>
  <cp:contentStatus/>
</cp:coreProperties>
</file>